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9" i="5" l="1"/>
  <c r="L9" i="5"/>
  <c r="I9" i="5"/>
  <c r="F9" i="5"/>
  <c r="F24" i="5" s="1"/>
  <c r="S8" i="5"/>
  <c r="Q8" i="5"/>
  <c r="N8" i="5"/>
  <c r="K8" i="5"/>
  <c r="H8" i="5"/>
  <c r="T6" i="5"/>
  <c r="Q6" i="5"/>
  <c r="N6" i="5"/>
  <c r="K6" i="5"/>
  <c r="H6" i="5"/>
  <c r="R5" i="5"/>
  <c r="S4" i="5"/>
  <c r="S9" i="5" s="1"/>
  <c r="S24" i="5" s="1"/>
  <c r="R4" i="5"/>
  <c r="Q4" i="5"/>
  <c r="N4" i="5"/>
  <c r="K4" i="5"/>
  <c r="H4" i="5"/>
  <c r="S19" i="5"/>
  <c r="S25" i="5" s="1"/>
  <c r="R19" i="5"/>
  <c r="R25" i="5" s="1"/>
  <c r="P19" i="5"/>
  <c r="P25" i="5" s="1"/>
  <c r="O19" i="5"/>
  <c r="O25" i="5" s="1"/>
  <c r="M19" i="5"/>
  <c r="M25" i="5" s="1"/>
  <c r="L19" i="5"/>
  <c r="L25" i="5" s="1"/>
  <c r="J19" i="5"/>
  <c r="J25" i="5" s="1"/>
  <c r="I19" i="5"/>
  <c r="I25" i="5" s="1"/>
  <c r="G19" i="5"/>
  <c r="G25" i="5" s="1"/>
  <c r="F19" i="5"/>
  <c r="F25" i="5" s="1"/>
  <c r="E19" i="5"/>
  <c r="E25" i="5" s="1"/>
  <c r="R9" i="5"/>
  <c r="P9" i="5"/>
  <c r="P24" i="5" s="1"/>
  <c r="O24" i="5"/>
  <c r="M9" i="5"/>
  <c r="M24" i="5" s="1"/>
  <c r="L24" i="5"/>
  <c r="J9" i="5"/>
  <c r="J24" i="5" s="1"/>
  <c r="I24" i="5"/>
  <c r="G9" i="5"/>
  <c r="G24" i="5" s="1"/>
  <c r="E9" i="5"/>
  <c r="E24" i="5" s="1"/>
  <c r="T9" i="5" l="1"/>
  <c r="T24" i="5" s="1"/>
  <c r="H9" i="5"/>
  <c r="H24" i="5" s="1"/>
  <c r="H25" i="5"/>
  <c r="N19" i="5"/>
  <c r="N25" i="5" s="1"/>
  <c r="T19" i="5"/>
  <c r="T25" i="5" s="1"/>
  <c r="R24" i="5"/>
  <c r="K9" i="5"/>
  <c r="K24" i="5" s="1"/>
  <c r="Q9" i="5"/>
  <c r="Q24" i="5" s="1"/>
  <c r="K25" i="5"/>
  <c r="Q19" i="5"/>
  <c r="Q25" i="5" s="1"/>
  <c r="N9" i="5"/>
  <c r="N24" i="5" s="1"/>
  <c r="O27" i="4"/>
  <c r="N27" i="4"/>
  <c r="M27" i="4"/>
  <c r="L27" i="4"/>
  <c r="AS24" i="4"/>
  <c r="AQ24" i="4"/>
  <c r="AP24" i="4"/>
  <c r="AO24" i="4"/>
  <c r="AN24" i="4"/>
  <c r="AM24" i="4"/>
  <c r="AG24" i="4"/>
  <c r="AF24" i="4"/>
  <c r="AE24" i="4"/>
  <c r="AD24" i="4"/>
  <c r="AC24" i="4"/>
  <c r="AB24" i="4"/>
  <c r="AA24" i="4"/>
  <c r="W24" i="4"/>
  <c r="U24" i="4"/>
  <c r="T24" i="4"/>
  <c r="S24" i="4"/>
  <c r="R24" i="4"/>
  <c r="Q24" i="4"/>
  <c r="K24" i="4"/>
  <c r="K28" i="4" s="1"/>
  <c r="I24" i="4"/>
  <c r="H24" i="4"/>
  <c r="H28" i="4" s="1"/>
  <c r="G24" i="4"/>
  <c r="F24" i="4"/>
  <c r="E24" i="4"/>
  <c r="E28" i="4" s="1"/>
  <c r="K27" i="4"/>
  <c r="G28" i="4"/>
  <c r="I28" i="4"/>
  <c r="O28" i="4" s="1"/>
  <c r="F28" i="4"/>
  <c r="N28" i="4" l="1"/>
  <c r="M28" i="4"/>
  <c r="L28" i="4"/>
  <c r="K30" i="4"/>
  <c r="F29" i="4"/>
  <c r="H29" i="4"/>
  <c r="E29" i="4"/>
  <c r="E30" i="4" s="1"/>
  <c r="G29" i="4"/>
  <c r="L29" i="4" s="1"/>
  <c r="K29" i="4"/>
  <c r="G30" i="4"/>
  <c r="I29" i="4"/>
  <c r="O29" i="4" s="1"/>
  <c r="AQ24" i="1"/>
  <c r="AP24" i="1"/>
  <c r="AO24" i="1"/>
  <c r="AN24" i="1"/>
  <c r="AM24" i="1"/>
  <c r="AL24" i="1"/>
  <c r="AA24" i="1"/>
  <c r="N29" i="4" l="1"/>
  <c r="F30" i="4"/>
  <c r="L30" i="4" s="1"/>
  <c r="M29" i="4"/>
  <c r="H30" i="4"/>
  <c r="J29" i="4"/>
  <c r="M30" i="4"/>
  <c r="I30" i="4"/>
  <c r="O30" i="4" s="1"/>
  <c r="H32" i="3"/>
  <c r="G32" i="3"/>
  <c r="F32" i="3"/>
  <c r="E32" i="3"/>
  <c r="I32" i="3" s="1"/>
  <c r="I29" i="3"/>
  <c r="U26" i="3"/>
  <c r="T26" i="3"/>
  <c r="S26" i="3"/>
  <c r="Q26" i="3"/>
  <c r="P26" i="3"/>
  <c r="R26" i="3" s="1"/>
  <c r="O26" i="3"/>
  <c r="M26" i="3"/>
  <c r="L26" i="3"/>
  <c r="N26" i="3" s="1"/>
  <c r="K26" i="3"/>
  <c r="H26" i="3"/>
  <c r="F26" i="3"/>
  <c r="I26" i="3" s="1"/>
  <c r="E26" i="3"/>
  <c r="I25" i="3"/>
  <c r="R24" i="3"/>
  <c r="I24" i="3"/>
  <c r="R23" i="3"/>
  <c r="I23" i="3"/>
  <c r="N22" i="3"/>
  <c r="I22" i="3"/>
  <c r="I21" i="3"/>
  <c r="H17" i="3"/>
  <c r="G17" i="3"/>
  <c r="F17" i="3"/>
  <c r="I17" i="3" s="1"/>
  <c r="E17" i="3"/>
  <c r="I14" i="3"/>
  <c r="U11" i="3"/>
  <c r="T11" i="3"/>
  <c r="S11" i="3"/>
  <c r="Q11" i="3"/>
  <c r="P11" i="3"/>
  <c r="O11" i="3"/>
  <c r="M11" i="3"/>
  <c r="L11" i="3"/>
  <c r="K11" i="3"/>
  <c r="H11" i="3"/>
  <c r="F11" i="3"/>
  <c r="I11" i="3" s="1"/>
  <c r="E11" i="3"/>
  <c r="I10" i="3"/>
  <c r="N30" i="4" l="1"/>
</calcChain>
</file>

<file path=xl/sharedStrings.xml><?xml version="1.0" encoding="utf-8"?>
<sst xmlns="http://schemas.openxmlformats.org/spreadsheetml/2006/main" count="535" uniqueCount="138">
  <si>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</si>
  <si>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</si>
  <si>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</si>
  <si>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</si>
  <si>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</si>
  <si>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</si>
  <si>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</si>
  <si>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</si>
  <si>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</si>
  <si>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</si>
  <si>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</si>
  <si>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</si>
  <si>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</si>
  <si>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</si>
  <si>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</si>
  <si>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</si>
  <si>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</si>
  <si>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</si>
  <si>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</si>
  <si>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</si>
  <si>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</si>
  <si>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</si>
  <si>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</si>
  <si>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</si>
  <si>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</si>
  <si>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</si>
  <si>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</si>
  <si>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</si>
  <si>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</si>
  <si>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</si>
  <si>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</si>
  <si>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</si>
  <si>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Ari Väistö</t>
  </si>
  <si>
    <t>4.</t>
  </si>
  <si>
    <t>KiU</t>
  </si>
  <si>
    <t>9.</t>
  </si>
  <si>
    <t>13.</t>
  </si>
  <si>
    <t>KiPa</t>
  </si>
  <si>
    <t>14.</t>
  </si>
  <si>
    <t>SiiPe</t>
  </si>
  <si>
    <t>ykköspesis</t>
  </si>
  <si>
    <t>5.</t>
  </si>
  <si>
    <t>JuPa</t>
  </si>
  <si>
    <t>KarMa</t>
  </si>
  <si>
    <t>KuKu</t>
  </si>
  <si>
    <t>ToU</t>
  </si>
  <si>
    <t>suomensarja</t>
  </si>
  <si>
    <t>JoMa</t>
  </si>
  <si>
    <t>Seurat</t>
  </si>
  <si>
    <t>JoMa = Joensuun Maila  (1957)</t>
  </si>
  <si>
    <t>KarMa = Karjalan Maila  (1957)</t>
  </si>
  <si>
    <t>ToU = Tohmajärven Urheilijat  (1934)</t>
  </si>
  <si>
    <t>KiU = Kiteen Urheilijat  (1931)</t>
  </si>
  <si>
    <t>JuPa = Juvan Pallo  (1950)</t>
  </si>
  <si>
    <t>SiiPe = Siilinjärven Pesis  (1987)</t>
  </si>
  <si>
    <t>maakuntasarja</t>
  </si>
  <si>
    <t>6.</t>
  </si>
  <si>
    <t>7.</t>
  </si>
  <si>
    <t>2.</t>
  </si>
  <si>
    <t>8.</t>
  </si>
  <si>
    <t>ykkössarja</t>
  </si>
  <si>
    <t>1.</t>
  </si>
  <si>
    <t>1.6.1962</t>
  </si>
  <si>
    <t>YKKÖSPESIS</t>
  </si>
  <si>
    <t>11.</t>
  </si>
  <si>
    <t>KiPa = Kiteen Pallo-90  (1990)</t>
  </si>
  <si>
    <t>PELINJOHTAJAKORTTI</t>
  </si>
  <si>
    <t>MSU</t>
  </si>
  <si>
    <t xml:space="preserve">   Mitalit</t>
  </si>
  <si>
    <t>O</t>
  </si>
  <si>
    <t>V</t>
  </si>
  <si>
    <t>T</t>
  </si>
  <si>
    <t>Voitto-%</t>
  </si>
  <si>
    <t xml:space="preserve"> MYP,  26  ottelua</t>
  </si>
  <si>
    <t>10.</t>
  </si>
  <si>
    <t xml:space="preserve"> MYP,  28  ottelua</t>
  </si>
  <si>
    <t xml:space="preserve"> MYP,  24  ottelua</t>
  </si>
  <si>
    <t xml:space="preserve"> MYP,  22  ottelua</t>
  </si>
  <si>
    <t>PLAY OFF</t>
  </si>
  <si>
    <t>SARJAT</t>
  </si>
  <si>
    <t>Puolivälierät</t>
  </si>
  <si>
    <t>Välierät</t>
  </si>
  <si>
    <t>Finaalit</t>
  </si>
  <si>
    <t>NSU</t>
  </si>
  <si>
    <t>ViU</t>
  </si>
  <si>
    <t>0 - 1</t>
  </si>
  <si>
    <t>Seurat:</t>
  </si>
  <si>
    <t>ViU = Viinijärven Urheilijat  (1914)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</si>
  <si>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</si>
  <si>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</si>
  <si>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</si>
  <si>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</si>
  <si>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</si>
  <si>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</si>
  <si>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>****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</si>
  <si>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</si>
  <si>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</si>
  <si>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</si>
  <si>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</si>
  <si>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</si>
  <si>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</si>
  <si>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</si>
  <si>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</si>
  <si>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Lyöty</t>
  </si>
  <si>
    <t>Tuotu</t>
  </si>
  <si>
    <t>2-0  VM</t>
  </si>
  <si>
    <t>1-2  SMJ</t>
  </si>
  <si>
    <t>3-12  KaMa</t>
  </si>
  <si>
    <t>1/1</t>
  </si>
  <si>
    <t>0/1</t>
  </si>
  <si>
    <t xml:space="preserve">      Runkosarja TOP-30</t>
  </si>
  <si>
    <t>Ylempi loppusarja TOP-10</t>
  </si>
  <si>
    <t>KuKu = Kulhon Kunto  (1949)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</si>
  <si>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</si>
  <si>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</si>
  <si>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</si>
  <si>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</si>
  <si>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</si>
  <si>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</si>
  <si>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</si>
  <si>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</si>
  <si>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 2</t>
  </si>
  <si>
    <t>ENSIMMÄISET RUNKOSARJASSA</t>
  </si>
  <si>
    <t>ENSIMMÄISET PUDOTUSPELEISSÄ</t>
  </si>
  <si>
    <t>YLEISÖ</t>
  </si>
  <si>
    <t xml:space="preserve">  1.   05.08. 1988  VM - KiU  4-5</t>
  </si>
  <si>
    <t xml:space="preserve">  2.   06.08. 1988  KiU - VM  9-2</t>
  </si>
  <si>
    <t>26 v   2 kk   5 pv</t>
  </si>
  <si>
    <t>26 v   2 kk   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</si>
  <si>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</si>
  <si>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</si>
  <si>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</si>
  <si>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</si>
  <si>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</si>
  <si>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</si>
  <si>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</si>
  <si>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12.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</si>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</sst>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/>
    <xf numFmtId="0" fontId="7" fillId="9" borderId="2" xfId="0" applyFont="1" applyFill="1" applyBorder="1" applyAlignment="1"/>
    <xf numFmtId="0" fontId="8" fillId="9" borderId="3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center" vertical="top"/>
    </xf>
    <xf numFmtId="0" fontId="9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8" borderId="1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65" fontId="3" fillId="8" borderId="8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2" borderId="0" xfId="0" applyFont="1" applyFill="1" applyAlignment="1">
      <alignment horizontal="left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2" fillId="2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0" fillId="0" borderId="0" xfId="0" applyFill="1"/>
    <xf numFmtId="0" fontId="10" fillId="2" borderId="0" xfId="0" applyFont="1" applyFill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5" fontId="3" fillId="3" borderId="1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59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159" customWidth="1"/>
    <col min="45" max="16384" width="9.140625" style="159"/>
  </cols>
  <sheetData>
    <row r="1" spans="1:44" ht="17.25" customHeight="1" x14ac:dyDescent="0.25">
      <c r="A1" s="158"/>
      <c r="B1" s="2" t="s">
        <v>32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161" customFormat="1" ht="15" customHeight="1" x14ac:dyDescent="0.25">
      <c r="A2" s="16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149" t="s">
        <v>97</v>
      </c>
      <c r="AP2" s="14"/>
      <c r="AQ2" s="15"/>
      <c r="AR2" s="51"/>
    </row>
    <row r="3" spans="1:44" s="161" customFormat="1" ht="15" customHeight="1" x14ac:dyDescent="0.25">
      <c r="A3" s="16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98</v>
      </c>
      <c r="AE3" s="18" t="s">
        <v>16</v>
      </c>
      <c r="AF3" s="23"/>
      <c r="AG3" s="18" t="s">
        <v>80</v>
      </c>
      <c r="AH3" s="18" t="s">
        <v>81</v>
      </c>
      <c r="AI3" s="15" t="s">
        <v>99</v>
      </c>
      <c r="AJ3" s="18" t="s">
        <v>82</v>
      </c>
      <c r="AK3" s="23"/>
      <c r="AL3" s="18" t="s">
        <v>22</v>
      </c>
      <c r="AM3" s="18" t="s">
        <v>23</v>
      </c>
      <c r="AN3" s="15" t="s">
        <v>100</v>
      </c>
      <c r="AO3" s="15" t="s">
        <v>29</v>
      </c>
      <c r="AP3" s="17" t="s">
        <v>30</v>
      </c>
      <c r="AQ3" s="18" t="s">
        <v>31</v>
      </c>
      <c r="AR3" s="51"/>
    </row>
    <row r="4" spans="1:44" s="161" customFormat="1" ht="15" customHeight="1" x14ac:dyDescent="0.25">
      <c r="A4" s="160"/>
      <c r="B4" s="24">
        <v>1978</v>
      </c>
      <c r="C4" s="24" t="s">
        <v>41</v>
      </c>
      <c r="D4" s="25" t="s">
        <v>43</v>
      </c>
      <c r="E4" s="24"/>
      <c r="F4" s="26" t="s">
        <v>55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16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163"/>
      <c r="AO4" s="55"/>
      <c r="AP4" s="45"/>
      <c r="AQ4" s="29"/>
      <c r="AR4" s="51"/>
    </row>
    <row r="5" spans="1:44" s="161" customFormat="1" ht="15" customHeight="1" x14ac:dyDescent="0.25">
      <c r="A5" s="160"/>
      <c r="B5" s="24">
        <v>1979</v>
      </c>
      <c r="C5" s="24" t="s">
        <v>58</v>
      </c>
      <c r="D5" s="25" t="s">
        <v>44</v>
      </c>
      <c r="E5" s="24"/>
      <c r="F5" s="26" t="s">
        <v>55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16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163"/>
      <c r="AO5" s="55"/>
      <c r="AP5" s="45"/>
      <c r="AQ5" s="29"/>
      <c r="AR5" s="51"/>
    </row>
    <row r="6" spans="1:44" s="161" customFormat="1" ht="15" customHeight="1" x14ac:dyDescent="0.25">
      <c r="A6" s="160"/>
      <c r="B6" s="24">
        <v>1980</v>
      </c>
      <c r="C6" s="24" t="s">
        <v>61</v>
      </c>
      <c r="D6" s="25" t="s">
        <v>43</v>
      </c>
      <c r="E6" s="24"/>
      <c r="F6" s="26" t="s">
        <v>55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16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163"/>
      <c r="AO6" s="55"/>
      <c r="AP6" s="45"/>
      <c r="AQ6" s="29"/>
      <c r="AR6" s="51"/>
    </row>
    <row r="7" spans="1:44" s="161" customFormat="1" ht="15" customHeight="1" x14ac:dyDescent="0.25">
      <c r="A7" s="160"/>
      <c r="B7" s="31">
        <v>1981</v>
      </c>
      <c r="C7" s="31" t="s">
        <v>56</v>
      </c>
      <c r="D7" s="32" t="s">
        <v>43</v>
      </c>
      <c r="E7" s="31"/>
      <c r="F7" s="33" t="s">
        <v>46</v>
      </c>
      <c r="G7" s="31"/>
      <c r="H7" s="31"/>
      <c r="I7" s="31"/>
      <c r="J7" s="31"/>
      <c r="K7" s="31"/>
      <c r="L7" s="31"/>
      <c r="M7" s="31"/>
      <c r="N7" s="34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16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163"/>
      <c r="AO7" s="55"/>
      <c r="AP7" s="45"/>
      <c r="AQ7" s="29"/>
      <c r="AR7" s="51"/>
    </row>
    <row r="8" spans="1:44" s="161" customFormat="1" ht="15" customHeight="1" x14ac:dyDescent="0.25">
      <c r="A8" s="160"/>
      <c r="B8" s="31">
        <v>1982</v>
      </c>
      <c r="C8" s="31" t="s">
        <v>41</v>
      </c>
      <c r="D8" s="32" t="s">
        <v>43</v>
      </c>
      <c r="E8" s="31"/>
      <c r="F8" s="33" t="s">
        <v>46</v>
      </c>
      <c r="G8" s="31"/>
      <c r="H8" s="31"/>
      <c r="I8" s="31"/>
      <c r="J8" s="31"/>
      <c r="K8" s="31"/>
      <c r="L8" s="31"/>
      <c r="M8" s="31"/>
      <c r="N8" s="34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162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163"/>
      <c r="AO8" s="55"/>
      <c r="AP8" s="45"/>
      <c r="AQ8" s="29"/>
      <c r="AR8" s="51"/>
    </row>
    <row r="9" spans="1:44" s="161" customFormat="1" ht="15" customHeight="1" x14ac:dyDescent="0.25">
      <c r="A9" s="160"/>
      <c r="B9" s="31">
        <v>1983</v>
      </c>
      <c r="C9" s="31" t="s">
        <v>57</v>
      </c>
      <c r="D9" s="32" t="s">
        <v>43</v>
      </c>
      <c r="E9" s="31"/>
      <c r="F9" s="33" t="s">
        <v>46</v>
      </c>
      <c r="G9" s="31"/>
      <c r="H9" s="31"/>
      <c r="I9" s="31"/>
      <c r="J9" s="31"/>
      <c r="K9" s="31"/>
      <c r="L9" s="31"/>
      <c r="M9" s="31"/>
      <c r="N9" s="34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162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163"/>
      <c r="AO9" s="55"/>
      <c r="AP9" s="45"/>
      <c r="AQ9" s="29"/>
      <c r="AR9" s="51"/>
    </row>
    <row r="10" spans="1:44" s="161" customFormat="1" ht="15" customHeight="1" x14ac:dyDescent="0.25">
      <c r="A10" s="160"/>
      <c r="B10" s="31">
        <v>1984</v>
      </c>
      <c r="C10" s="31" t="s">
        <v>58</v>
      </c>
      <c r="D10" s="32" t="s">
        <v>43</v>
      </c>
      <c r="E10" s="31"/>
      <c r="F10" s="33" t="s">
        <v>46</v>
      </c>
      <c r="G10" s="31"/>
      <c r="H10" s="31"/>
      <c r="I10" s="31"/>
      <c r="J10" s="31"/>
      <c r="K10" s="31"/>
      <c r="L10" s="31"/>
      <c r="M10" s="31"/>
      <c r="N10" s="34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162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163"/>
      <c r="AO10" s="55"/>
      <c r="AP10" s="45"/>
      <c r="AQ10" s="29"/>
      <c r="AR10" s="51"/>
    </row>
    <row r="11" spans="1:44" s="161" customFormat="1" ht="15" customHeight="1" x14ac:dyDescent="0.25">
      <c r="A11" s="160"/>
      <c r="B11" s="35">
        <v>1985</v>
      </c>
      <c r="C11" s="35" t="s">
        <v>41</v>
      </c>
      <c r="D11" s="36" t="s">
        <v>45</v>
      </c>
      <c r="E11" s="35"/>
      <c r="F11" s="37" t="s">
        <v>60</v>
      </c>
      <c r="G11" s="38"/>
      <c r="H11" s="39"/>
      <c r="I11" s="35"/>
      <c r="J11" s="35"/>
      <c r="K11" s="35"/>
      <c r="L11" s="35"/>
      <c r="M11" s="35"/>
      <c r="N11" s="40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162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163"/>
      <c r="AO11" s="55"/>
      <c r="AP11" s="45"/>
      <c r="AQ11" s="29"/>
      <c r="AR11" s="51"/>
    </row>
    <row r="12" spans="1:44" s="161" customFormat="1" ht="15" customHeight="1" x14ac:dyDescent="0.25">
      <c r="A12" s="160"/>
      <c r="B12" s="35">
        <v>1986</v>
      </c>
      <c r="C12" s="35" t="s">
        <v>59</v>
      </c>
      <c r="D12" s="36" t="s">
        <v>45</v>
      </c>
      <c r="E12" s="35"/>
      <c r="F12" s="37" t="s">
        <v>60</v>
      </c>
      <c r="G12" s="38"/>
      <c r="H12" s="39"/>
      <c r="I12" s="35"/>
      <c r="J12" s="35"/>
      <c r="K12" s="35"/>
      <c r="L12" s="35"/>
      <c r="M12" s="35"/>
      <c r="N12" s="40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16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163"/>
      <c r="AO12" s="55"/>
      <c r="AP12" s="45"/>
      <c r="AQ12" s="29"/>
      <c r="AR12" s="51"/>
    </row>
    <row r="13" spans="1:44" s="161" customFormat="1" ht="15" customHeight="1" x14ac:dyDescent="0.25">
      <c r="A13" s="160"/>
      <c r="B13" s="35">
        <v>1987</v>
      </c>
      <c r="C13" s="35" t="s">
        <v>57</v>
      </c>
      <c r="D13" s="36" t="s">
        <v>45</v>
      </c>
      <c r="E13" s="35"/>
      <c r="F13" s="37" t="s">
        <v>60</v>
      </c>
      <c r="G13" s="38"/>
      <c r="H13" s="39"/>
      <c r="I13" s="35"/>
      <c r="J13" s="35"/>
      <c r="K13" s="35"/>
      <c r="L13" s="35"/>
      <c r="M13" s="35"/>
      <c r="N13" s="40"/>
      <c r="O13" s="23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16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163"/>
      <c r="AO13" s="55"/>
      <c r="AP13" s="45"/>
      <c r="AQ13" s="29"/>
      <c r="AR13" s="51"/>
    </row>
    <row r="14" spans="1:44" s="161" customFormat="1" ht="15" customHeight="1" x14ac:dyDescent="0.25">
      <c r="A14" s="160"/>
      <c r="B14" s="29">
        <v>1988</v>
      </c>
      <c r="C14" s="29" t="s">
        <v>33</v>
      </c>
      <c r="D14" s="41" t="s">
        <v>34</v>
      </c>
      <c r="E14" s="29">
        <v>8</v>
      </c>
      <c r="F14" s="29">
        <v>1</v>
      </c>
      <c r="G14" s="29">
        <v>8</v>
      </c>
      <c r="H14" s="29">
        <v>4</v>
      </c>
      <c r="I14" s="29">
        <v>21</v>
      </c>
      <c r="J14" s="29">
        <v>3</v>
      </c>
      <c r="K14" s="29">
        <v>5</v>
      </c>
      <c r="L14" s="29">
        <v>4</v>
      </c>
      <c r="M14" s="29">
        <v>9</v>
      </c>
      <c r="N14" s="42">
        <v>0.5</v>
      </c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162"/>
      <c r="AA14" s="23"/>
      <c r="AB14" s="18"/>
      <c r="AC14" s="18"/>
      <c r="AD14" s="18"/>
      <c r="AE14" s="18"/>
      <c r="AF14" s="23"/>
      <c r="AG14" s="2" t="s">
        <v>105</v>
      </c>
      <c r="AH14" s="2" t="s">
        <v>106</v>
      </c>
      <c r="AI14" s="2" t="s">
        <v>107</v>
      </c>
      <c r="AJ14" s="2"/>
      <c r="AK14" s="23"/>
      <c r="AL14" s="29"/>
      <c r="AM14" s="2"/>
      <c r="AN14" s="163"/>
      <c r="AO14" s="55"/>
      <c r="AP14" s="45"/>
      <c r="AQ14" s="29"/>
      <c r="AR14" s="51"/>
    </row>
    <row r="15" spans="1:44" s="161" customFormat="1" ht="15" customHeight="1" x14ac:dyDescent="0.25">
      <c r="A15" s="160"/>
      <c r="B15" s="29">
        <v>1989</v>
      </c>
      <c r="C15" s="29" t="s">
        <v>35</v>
      </c>
      <c r="D15" s="41" t="s">
        <v>34</v>
      </c>
      <c r="E15" s="29">
        <v>12</v>
      </c>
      <c r="F15" s="29">
        <v>0</v>
      </c>
      <c r="G15" s="29">
        <v>3</v>
      </c>
      <c r="H15" s="29">
        <v>2</v>
      </c>
      <c r="I15" s="29">
        <v>18</v>
      </c>
      <c r="J15" s="29">
        <v>3</v>
      </c>
      <c r="K15" s="29">
        <v>6</v>
      </c>
      <c r="L15" s="29">
        <v>6</v>
      </c>
      <c r="M15" s="29">
        <v>3</v>
      </c>
      <c r="N15" s="42">
        <v>0.5</v>
      </c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16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163"/>
      <c r="AO15" s="55"/>
      <c r="AP15" s="45"/>
      <c r="AQ15" s="29"/>
      <c r="AR15" s="51"/>
    </row>
    <row r="16" spans="1:44" s="161" customFormat="1" ht="15" customHeight="1" x14ac:dyDescent="0.25">
      <c r="A16" s="160"/>
      <c r="B16" s="29">
        <v>1990</v>
      </c>
      <c r="C16" s="29" t="s">
        <v>36</v>
      </c>
      <c r="D16" s="41" t="s">
        <v>37</v>
      </c>
      <c r="E16" s="29">
        <v>19</v>
      </c>
      <c r="F16" s="29">
        <v>0</v>
      </c>
      <c r="G16" s="29">
        <v>7</v>
      </c>
      <c r="H16" s="29">
        <v>1</v>
      </c>
      <c r="I16" s="29">
        <v>16</v>
      </c>
      <c r="J16" s="29">
        <v>1</v>
      </c>
      <c r="K16" s="29">
        <v>5</v>
      </c>
      <c r="L16" s="29">
        <v>3</v>
      </c>
      <c r="M16" s="29">
        <v>7</v>
      </c>
      <c r="N16" s="42">
        <v>0.26700000000000002</v>
      </c>
      <c r="O16" s="23"/>
      <c r="P16" s="18"/>
      <c r="Q16" s="18"/>
      <c r="R16" s="18"/>
      <c r="S16" s="18"/>
      <c r="T16" s="23"/>
      <c r="U16" s="30">
        <v>4</v>
      </c>
      <c r="V16" s="30">
        <v>0</v>
      </c>
      <c r="W16" s="30">
        <v>2</v>
      </c>
      <c r="X16" s="30">
        <v>0</v>
      </c>
      <c r="Y16" s="30">
        <v>4</v>
      </c>
      <c r="Z16" s="65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163"/>
      <c r="AO16" s="55"/>
      <c r="AP16" s="45"/>
      <c r="AQ16" s="29"/>
      <c r="AR16" s="51"/>
    </row>
    <row r="17" spans="1:44" s="161" customFormat="1" ht="15" customHeight="1" x14ac:dyDescent="0.25">
      <c r="A17" s="160"/>
      <c r="B17" s="35">
        <v>1991</v>
      </c>
      <c r="C17" s="35" t="s">
        <v>33</v>
      </c>
      <c r="D17" s="36" t="s">
        <v>42</v>
      </c>
      <c r="E17" s="35"/>
      <c r="F17" s="37" t="s">
        <v>60</v>
      </c>
      <c r="G17" s="38"/>
      <c r="H17" s="39"/>
      <c r="I17" s="35"/>
      <c r="J17" s="35"/>
      <c r="K17" s="35"/>
      <c r="L17" s="35"/>
      <c r="M17" s="35"/>
      <c r="N17" s="40"/>
      <c r="O17" s="23"/>
      <c r="P17" s="18"/>
      <c r="Q17" s="18"/>
      <c r="R17" s="18"/>
      <c r="S17" s="18"/>
      <c r="T17" s="23"/>
      <c r="U17" s="29"/>
      <c r="V17" s="29"/>
      <c r="W17" s="29"/>
      <c r="X17" s="29"/>
      <c r="Y17" s="29"/>
      <c r="Z17" s="162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"/>
      <c r="AN17" s="163"/>
      <c r="AO17" s="55"/>
      <c r="AP17" s="45"/>
      <c r="AQ17" s="29"/>
      <c r="AR17" s="51"/>
    </row>
    <row r="18" spans="1:44" s="161" customFormat="1" ht="15" customHeight="1" x14ac:dyDescent="0.25">
      <c r="A18" s="160"/>
      <c r="B18" s="35">
        <v>1992</v>
      </c>
      <c r="C18" s="35" t="s">
        <v>41</v>
      </c>
      <c r="D18" s="36" t="s">
        <v>42</v>
      </c>
      <c r="E18" s="37"/>
      <c r="F18" s="37" t="s">
        <v>40</v>
      </c>
      <c r="G18" s="38"/>
      <c r="H18" s="39"/>
      <c r="I18" s="35"/>
      <c r="J18" s="35"/>
      <c r="K18" s="35"/>
      <c r="L18" s="35"/>
      <c r="M18" s="35"/>
      <c r="N18" s="40"/>
      <c r="O18" s="23"/>
      <c r="P18" s="18"/>
      <c r="Q18" s="18"/>
      <c r="R18" s="18"/>
      <c r="S18" s="18"/>
      <c r="T18" s="23"/>
      <c r="U18" s="29"/>
      <c r="V18" s="29"/>
      <c r="W18" s="29"/>
      <c r="X18" s="29"/>
      <c r="Y18" s="29"/>
      <c r="Z18" s="162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/>
      <c r="AM18" s="2"/>
      <c r="AN18" s="163"/>
      <c r="AO18" s="55"/>
      <c r="AP18" s="45"/>
      <c r="AQ18" s="29"/>
      <c r="AR18" s="51"/>
    </row>
    <row r="19" spans="1:44" s="161" customFormat="1" ht="15" customHeight="1" x14ac:dyDescent="0.25">
      <c r="A19" s="160"/>
      <c r="B19" s="29">
        <v>1993</v>
      </c>
      <c r="C19" s="29" t="s">
        <v>38</v>
      </c>
      <c r="D19" s="41" t="s">
        <v>39</v>
      </c>
      <c r="E19" s="29">
        <v>27</v>
      </c>
      <c r="F19" s="29">
        <v>1</v>
      </c>
      <c r="G19" s="29">
        <v>21</v>
      </c>
      <c r="H19" s="29">
        <v>7</v>
      </c>
      <c r="I19" s="29">
        <v>73</v>
      </c>
      <c r="J19" s="29">
        <v>21</v>
      </c>
      <c r="K19" s="29">
        <v>8</v>
      </c>
      <c r="L19" s="29">
        <v>22</v>
      </c>
      <c r="M19" s="29">
        <v>22</v>
      </c>
      <c r="N19" s="42">
        <v>0.35799999999999998</v>
      </c>
      <c r="O19" s="23"/>
      <c r="P19" s="18"/>
      <c r="Q19" s="18"/>
      <c r="R19" s="18"/>
      <c r="S19" s="18"/>
      <c r="T19" s="23"/>
      <c r="U19" s="29"/>
      <c r="V19" s="29"/>
      <c r="W19" s="29"/>
      <c r="X19" s="29"/>
      <c r="Y19" s="29"/>
      <c r="Z19" s="162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"/>
      <c r="AN19" s="163"/>
      <c r="AO19" s="55"/>
      <c r="AP19" s="45"/>
      <c r="AQ19" s="29"/>
      <c r="AR19" s="51"/>
    </row>
    <row r="20" spans="1:44" s="161" customFormat="1" ht="15" customHeight="1" x14ac:dyDescent="0.25">
      <c r="A20" s="160"/>
      <c r="B20" s="35">
        <v>1994</v>
      </c>
      <c r="C20" s="35" t="s">
        <v>33</v>
      </c>
      <c r="D20" s="36" t="s">
        <v>39</v>
      </c>
      <c r="E20" s="35"/>
      <c r="F20" s="37" t="s">
        <v>40</v>
      </c>
      <c r="G20" s="38"/>
      <c r="H20" s="39"/>
      <c r="I20" s="35"/>
      <c r="J20" s="35"/>
      <c r="K20" s="35"/>
      <c r="L20" s="35"/>
      <c r="M20" s="35"/>
      <c r="N20" s="40"/>
      <c r="O20" s="23"/>
      <c r="P20" s="18"/>
      <c r="Q20" s="18"/>
      <c r="R20" s="18"/>
      <c r="S20" s="18"/>
      <c r="T20" s="23"/>
      <c r="U20" s="30">
        <v>17</v>
      </c>
      <c r="V20" s="30">
        <v>0</v>
      </c>
      <c r="W20" s="30">
        <v>29</v>
      </c>
      <c r="X20" s="30">
        <v>5</v>
      </c>
      <c r="Y20" s="30">
        <v>42</v>
      </c>
      <c r="Z20" s="65">
        <v>0.42</v>
      </c>
      <c r="AA20" s="23">
        <v>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9"/>
      <c r="AM20" s="2"/>
      <c r="AN20" s="163"/>
      <c r="AO20" s="55"/>
      <c r="AP20" s="45"/>
      <c r="AQ20" s="29"/>
      <c r="AR20" s="51"/>
    </row>
    <row r="21" spans="1:44" s="161" customFormat="1" ht="15" customHeight="1" x14ac:dyDescent="0.25">
      <c r="A21" s="160"/>
      <c r="B21" s="31">
        <v>1995</v>
      </c>
      <c r="C21" s="31" t="s">
        <v>61</v>
      </c>
      <c r="D21" s="32" t="s">
        <v>47</v>
      </c>
      <c r="E21" s="31"/>
      <c r="F21" s="33" t="s">
        <v>46</v>
      </c>
      <c r="G21" s="78"/>
      <c r="H21" s="79"/>
      <c r="I21" s="31"/>
      <c r="J21" s="31"/>
      <c r="K21" s="31"/>
      <c r="L21" s="31"/>
      <c r="M21" s="31"/>
      <c r="N21" s="34"/>
      <c r="O21" s="23"/>
      <c r="P21" s="18"/>
      <c r="Q21" s="18"/>
      <c r="R21" s="18"/>
      <c r="S21" s="18"/>
      <c r="T21" s="23"/>
      <c r="U21" s="29"/>
      <c r="V21" s="29"/>
      <c r="W21" s="29"/>
      <c r="X21" s="29"/>
      <c r="Y21" s="29"/>
      <c r="Z21" s="162"/>
      <c r="AA21" s="23">
        <v>40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"/>
      <c r="AN21" s="163"/>
      <c r="AO21" s="55"/>
      <c r="AP21" s="45"/>
      <c r="AQ21" s="29"/>
      <c r="AR21" s="51"/>
    </row>
    <row r="22" spans="1:44" s="161" customFormat="1" ht="15" customHeight="1" x14ac:dyDescent="0.25">
      <c r="A22" s="160"/>
      <c r="B22" s="29" t="s">
        <v>94</v>
      </c>
      <c r="C22" s="29"/>
      <c r="D22" s="41"/>
      <c r="E22" s="29"/>
      <c r="F22" s="2"/>
      <c r="G22" s="29"/>
      <c r="H22" s="55"/>
      <c r="I22" s="29"/>
      <c r="J22" s="29"/>
      <c r="K22" s="29"/>
      <c r="L22" s="29"/>
      <c r="M22" s="29"/>
      <c r="N22" s="42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162"/>
      <c r="AA22" s="23">
        <v>74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"/>
      <c r="AN22" s="163"/>
      <c r="AO22" s="55"/>
      <c r="AP22" s="45"/>
      <c r="AQ22" s="29"/>
      <c r="AR22" s="51"/>
    </row>
    <row r="23" spans="1:44" s="161" customFormat="1" ht="15" customHeight="1" x14ac:dyDescent="0.25">
      <c r="A23" s="160"/>
      <c r="B23" s="35">
        <v>2000</v>
      </c>
      <c r="C23" s="35" t="s">
        <v>64</v>
      </c>
      <c r="D23" s="77" t="s">
        <v>47</v>
      </c>
      <c r="E23" s="35"/>
      <c r="F23" s="37" t="s">
        <v>40</v>
      </c>
      <c r="G23" s="38"/>
      <c r="H23" s="39"/>
      <c r="I23" s="35"/>
      <c r="J23" s="35"/>
      <c r="K23" s="35"/>
      <c r="L23" s="35"/>
      <c r="M23" s="35"/>
      <c r="N23" s="40"/>
      <c r="O23" s="23"/>
      <c r="P23" s="18"/>
      <c r="Q23" s="18"/>
      <c r="R23" s="18"/>
      <c r="S23" s="18"/>
      <c r="T23" s="23"/>
      <c r="U23" s="2"/>
      <c r="V23" s="2"/>
      <c r="W23" s="2"/>
      <c r="X23" s="2"/>
      <c r="Y23" s="2"/>
      <c r="Z23" s="162"/>
      <c r="AA23" s="23">
        <v>85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"/>
      <c r="AN23" s="163"/>
      <c r="AO23" s="55"/>
      <c r="AP23" s="45"/>
      <c r="AQ23" s="29"/>
      <c r="AR23" s="51"/>
    </row>
    <row r="24" spans="1:44" s="161" customFormat="1" ht="15" customHeight="1" x14ac:dyDescent="0.25">
      <c r="A24" s="164"/>
      <c r="B24" s="16" t="s">
        <v>7</v>
      </c>
      <c r="C24" s="17"/>
      <c r="D24" s="15"/>
      <c r="E24" s="18">
        <v>66</v>
      </c>
      <c r="F24" s="18">
        <v>2</v>
      </c>
      <c r="G24" s="18">
        <v>39</v>
      </c>
      <c r="H24" s="18">
        <v>14</v>
      </c>
      <c r="I24" s="18">
        <v>128</v>
      </c>
      <c r="J24" s="18">
        <v>28</v>
      </c>
      <c r="K24" s="18">
        <v>24</v>
      </c>
      <c r="L24" s="18">
        <v>35</v>
      </c>
      <c r="M24" s="18">
        <v>41</v>
      </c>
      <c r="N24" s="43">
        <v>0.374</v>
      </c>
      <c r="O24" s="23"/>
      <c r="P24" s="129" t="s">
        <v>101</v>
      </c>
      <c r="Q24" s="129" t="s">
        <v>101</v>
      </c>
      <c r="R24" s="129" t="s">
        <v>101</v>
      </c>
      <c r="S24" s="129" t="s">
        <v>101</v>
      </c>
      <c r="T24" s="28"/>
      <c r="U24" s="18">
        <v>21</v>
      </c>
      <c r="V24" s="18">
        <v>0</v>
      </c>
      <c r="W24" s="18">
        <v>31</v>
      </c>
      <c r="X24" s="18">
        <v>5</v>
      </c>
      <c r="Y24" s="18">
        <v>46</v>
      </c>
      <c r="Z24" s="43">
        <v>0.42</v>
      </c>
      <c r="AA24" s="165">
        <f>SUM(AA3:AA23)</f>
        <v>265</v>
      </c>
      <c r="AB24" s="129" t="s">
        <v>101</v>
      </c>
      <c r="AC24" s="129" t="s">
        <v>101</v>
      </c>
      <c r="AD24" s="129" t="s">
        <v>101</v>
      </c>
      <c r="AE24" s="129" t="s">
        <v>101</v>
      </c>
      <c r="AF24" s="23"/>
      <c r="AG24" s="129" t="s">
        <v>108</v>
      </c>
      <c r="AH24" s="129" t="s">
        <v>109</v>
      </c>
      <c r="AI24" s="129" t="s">
        <v>109</v>
      </c>
      <c r="AJ24" s="129" t="s">
        <v>102</v>
      </c>
      <c r="AK24" s="23"/>
      <c r="AL24" s="18">
        <f t="shared" ref="AL24:AQ24" si="0">SUM(AL4:AL23)</f>
        <v>0</v>
      </c>
      <c r="AM24" s="18">
        <f t="shared" si="0"/>
        <v>0</v>
      </c>
      <c r="AN24" s="18">
        <f t="shared" si="0"/>
        <v>0</v>
      </c>
      <c r="AO24" s="18">
        <f t="shared" si="0"/>
        <v>0</v>
      </c>
      <c r="AP24" s="18">
        <f t="shared" si="0"/>
        <v>0</v>
      </c>
      <c r="AQ24" s="18">
        <f t="shared" si="0"/>
        <v>0</v>
      </c>
      <c r="AR24" s="51"/>
    </row>
    <row r="25" spans="1:44" s="161" customFormat="1" ht="15" customHeight="1" x14ac:dyDescent="0.25">
      <c r="A25" s="164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66"/>
      <c r="O25" s="23"/>
      <c r="P25" s="22"/>
      <c r="Q25" s="20"/>
      <c r="R25" s="167"/>
      <c r="S25" s="168"/>
      <c r="T25" s="23"/>
      <c r="U25" s="17"/>
      <c r="V25" s="14"/>
      <c r="W25" s="14"/>
      <c r="X25" s="14"/>
      <c r="Y25" s="14"/>
      <c r="Z25" s="15"/>
      <c r="AA25" s="23"/>
      <c r="AB25" s="130"/>
      <c r="AC25" s="169"/>
      <c r="AD25" s="167"/>
      <c r="AE25" s="168"/>
      <c r="AF25" s="23"/>
      <c r="AG25" s="170">
        <v>1</v>
      </c>
      <c r="AH25" s="171">
        <v>0</v>
      </c>
      <c r="AI25" s="171">
        <v>0</v>
      </c>
      <c r="AJ25" s="172">
        <v>0</v>
      </c>
      <c r="AK25" s="23"/>
      <c r="AL25" s="17"/>
      <c r="AM25" s="14"/>
      <c r="AN25" s="14"/>
      <c r="AO25" s="14"/>
      <c r="AP25" s="14"/>
      <c r="AQ25" s="15"/>
      <c r="AR25" s="51"/>
    </row>
    <row r="26" spans="1:44" ht="15" customHeight="1" x14ac:dyDescent="0.25">
      <c r="A26" s="160"/>
      <c r="B26" s="44" t="s">
        <v>2</v>
      </c>
      <c r="C26" s="45"/>
      <c r="D26" s="46">
        <v>106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23"/>
      <c r="Q26" s="23"/>
      <c r="R26" s="23"/>
      <c r="S26" s="23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3"/>
      <c r="AG26" s="47"/>
      <c r="AH26" s="47"/>
      <c r="AI26" s="47"/>
      <c r="AJ26" s="47"/>
      <c r="AK26" s="23"/>
      <c r="AL26" s="47"/>
      <c r="AM26" s="47"/>
      <c r="AN26" s="47"/>
      <c r="AO26" s="47"/>
      <c r="AP26" s="47"/>
      <c r="AQ26" s="47"/>
      <c r="AR26" s="51"/>
    </row>
    <row r="27" spans="1:44" s="161" customFormat="1" ht="15" customHeight="1" x14ac:dyDescent="0.25">
      <c r="A27" s="160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8"/>
      <c r="P27" s="28"/>
      <c r="Q27" s="28"/>
      <c r="R27" s="28"/>
      <c r="S27" s="28"/>
      <c r="T27" s="28"/>
      <c r="U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23"/>
      <c r="AG27" s="47"/>
      <c r="AH27" s="47"/>
      <c r="AI27" s="47"/>
      <c r="AJ27" s="47"/>
      <c r="AK27" s="23"/>
      <c r="AL27" s="47"/>
      <c r="AM27" s="47"/>
      <c r="AN27" s="47"/>
      <c r="AO27" s="47"/>
      <c r="AP27" s="47"/>
      <c r="AQ27" s="47"/>
      <c r="AR27" s="51"/>
    </row>
    <row r="28" spans="1:44" ht="15" customHeight="1" x14ac:dyDescent="0.25">
      <c r="A28" s="160"/>
      <c r="B28" s="22" t="s">
        <v>24</v>
      </c>
      <c r="C28" s="52"/>
      <c r="D28" s="52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7"/>
      <c r="K28" s="18" t="s">
        <v>26</v>
      </c>
      <c r="L28" s="18" t="s">
        <v>27</v>
      </c>
      <c r="M28" s="18" t="s">
        <v>28</v>
      </c>
      <c r="N28" s="18" t="s">
        <v>21</v>
      </c>
      <c r="O28" s="23"/>
      <c r="P28" s="53" t="s">
        <v>122</v>
      </c>
      <c r="Q28" s="12"/>
      <c r="R28" s="12"/>
      <c r="S28" s="12"/>
      <c r="T28" s="54"/>
      <c r="U28" s="54"/>
      <c r="V28" s="54"/>
      <c r="W28" s="54"/>
      <c r="X28" s="54"/>
      <c r="Y28" s="12"/>
      <c r="Z28" s="12"/>
      <c r="AA28" s="12"/>
      <c r="AB28" s="54"/>
      <c r="AC28" s="54"/>
      <c r="AD28" s="12"/>
      <c r="AE28" s="56"/>
      <c r="AF28" s="23"/>
      <c r="AG28" s="53" t="s">
        <v>123</v>
      </c>
      <c r="AH28" s="12"/>
      <c r="AI28" s="12"/>
      <c r="AJ28" s="12"/>
      <c r="AK28" s="12"/>
      <c r="AL28" s="11" t="s">
        <v>124</v>
      </c>
      <c r="AM28" s="12"/>
      <c r="AN28" s="12"/>
      <c r="AO28" s="12"/>
      <c r="AP28" s="12"/>
      <c r="AQ28" s="56"/>
      <c r="AR28" s="51"/>
    </row>
    <row r="29" spans="1:44" ht="15" customHeight="1" x14ac:dyDescent="0.25">
      <c r="A29" s="160"/>
      <c r="B29" s="53" t="s">
        <v>12</v>
      </c>
      <c r="C29" s="12"/>
      <c r="D29" s="56"/>
      <c r="E29" s="29">
        <v>66</v>
      </c>
      <c r="F29" s="29">
        <v>2</v>
      </c>
      <c r="G29" s="29">
        <v>39</v>
      </c>
      <c r="H29" s="29">
        <v>14</v>
      </c>
      <c r="I29" s="29">
        <v>128</v>
      </c>
      <c r="J29" s="47"/>
      <c r="K29" s="57">
        <v>0.62121212121212122</v>
      </c>
      <c r="L29" s="57">
        <v>0.21212121212121213</v>
      </c>
      <c r="M29" s="57">
        <v>1.9393939393939394</v>
      </c>
      <c r="N29" s="42">
        <v>0.374</v>
      </c>
      <c r="O29" s="23"/>
      <c r="P29" s="182" t="s">
        <v>9</v>
      </c>
      <c r="Q29" s="199"/>
      <c r="R29" s="183">
        <v>1988</v>
      </c>
      <c r="S29" s="183"/>
      <c r="T29" s="183"/>
      <c r="U29" s="183"/>
      <c r="V29" s="183"/>
      <c r="W29" s="183"/>
      <c r="X29" s="183"/>
      <c r="Y29" s="200"/>
      <c r="Z29" s="200"/>
      <c r="AA29" s="200"/>
      <c r="AB29" s="183"/>
      <c r="AC29" s="183"/>
      <c r="AD29" s="200"/>
      <c r="AE29" s="184"/>
      <c r="AF29" s="23"/>
      <c r="AG29" s="182" t="s">
        <v>9</v>
      </c>
      <c r="AH29" s="213" t="s">
        <v>125</v>
      </c>
      <c r="AI29" s="203"/>
      <c r="AJ29" s="165"/>
      <c r="AK29" s="165"/>
      <c r="AL29" s="165">
        <v>3022</v>
      </c>
      <c r="AM29" s="126"/>
      <c r="AN29" s="211" t="s">
        <v>128</v>
      </c>
      <c r="AO29" s="126"/>
      <c r="AP29" s="126"/>
      <c r="AQ29" s="214"/>
      <c r="AR29" s="51"/>
    </row>
    <row r="30" spans="1:44" ht="15" customHeight="1" x14ac:dyDescent="0.25">
      <c r="A30" s="160"/>
      <c r="B30" s="58" t="s">
        <v>14</v>
      </c>
      <c r="C30" s="59"/>
      <c r="D30" s="60"/>
      <c r="E30" s="29">
        <v>6</v>
      </c>
      <c r="F30" s="29">
        <v>0</v>
      </c>
      <c r="G30" s="29">
        <v>3</v>
      </c>
      <c r="H30" s="29">
        <v>0</v>
      </c>
      <c r="I30" s="29">
        <v>4</v>
      </c>
      <c r="J30" s="47"/>
      <c r="K30" s="57">
        <v>0.5</v>
      </c>
      <c r="L30" s="57">
        <v>0</v>
      </c>
      <c r="M30" s="57">
        <v>0.66666666666666663</v>
      </c>
      <c r="N30" s="42">
        <v>0.308</v>
      </c>
      <c r="O30" s="23"/>
      <c r="P30" s="201" t="s">
        <v>103</v>
      </c>
      <c r="Q30" s="202"/>
      <c r="R30" s="203">
        <v>1988</v>
      </c>
      <c r="S30" s="203"/>
      <c r="T30" s="203"/>
      <c r="U30" s="203"/>
      <c r="V30" s="203"/>
      <c r="W30" s="203"/>
      <c r="X30" s="203"/>
      <c r="Y30" s="204"/>
      <c r="Z30" s="204"/>
      <c r="AA30" s="204"/>
      <c r="AB30" s="203"/>
      <c r="AC30" s="203"/>
      <c r="AD30" s="204"/>
      <c r="AE30" s="205"/>
      <c r="AF30" s="23"/>
      <c r="AG30" s="201" t="s">
        <v>103</v>
      </c>
      <c r="AH30" s="213" t="s">
        <v>126</v>
      </c>
      <c r="AI30" s="203"/>
      <c r="AJ30" s="165"/>
      <c r="AK30" s="165"/>
      <c r="AL30" s="165">
        <v>2552</v>
      </c>
      <c r="AM30" s="165"/>
      <c r="AN30" s="211" t="s">
        <v>127</v>
      </c>
      <c r="AO30" s="165"/>
      <c r="AP30" s="165"/>
      <c r="AQ30" s="215"/>
      <c r="AR30" s="51"/>
    </row>
    <row r="31" spans="1:44" ht="15" customHeight="1" x14ac:dyDescent="0.25">
      <c r="A31" s="160"/>
      <c r="B31" s="61" t="s">
        <v>15</v>
      </c>
      <c r="C31" s="62"/>
      <c r="D31" s="63"/>
      <c r="E31" s="30">
        <v>21</v>
      </c>
      <c r="F31" s="30">
        <v>0</v>
      </c>
      <c r="G31" s="30">
        <v>31</v>
      </c>
      <c r="H31" s="30">
        <v>5</v>
      </c>
      <c r="I31" s="30">
        <v>46</v>
      </c>
      <c r="J31" s="47"/>
      <c r="K31" s="64">
        <v>1.4761904761904763</v>
      </c>
      <c r="L31" s="64">
        <v>0.23809523809523808</v>
      </c>
      <c r="M31" s="64">
        <v>2.1904761904761907</v>
      </c>
      <c r="N31" s="65">
        <v>0.42</v>
      </c>
      <c r="O31" s="23"/>
      <c r="P31" s="201" t="s">
        <v>104</v>
      </c>
      <c r="Q31" s="202"/>
      <c r="R31" s="203">
        <v>1988</v>
      </c>
      <c r="S31" s="203"/>
      <c r="T31" s="203"/>
      <c r="U31" s="203"/>
      <c r="V31" s="203"/>
      <c r="W31" s="203"/>
      <c r="X31" s="203"/>
      <c r="Y31" s="204"/>
      <c r="Z31" s="204"/>
      <c r="AA31" s="204"/>
      <c r="AB31" s="203"/>
      <c r="AC31" s="203"/>
      <c r="AD31" s="204"/>
      <c r="AE31" s="205"/>
      <c r="AF31" s="23"/>
      <c r="AG31" s="201" t="s">
        <v>104</v>
      </c>
      <c r="AH31" s="213"/>
      <c r="AI31" s="203"/>
      <c r="AJ31" s="165"/>
      <c r="AK31" s="165"/>
      <c r="AL31" s="165"/>
      <c r="AM31" s="165"/>
      <c r="AN31" s="211"/>
      <c r="AO31" s="165"/>
      <c r="AP31" s="165"/>
      <c r="AQ31" s="215"/>
      <c r="AR31" s="51"/>
    </row>
    <row r="32" spans="1:44" ht="15" customHeight="1" x14ac:dyDescent="0.25">
      <c r="A32" s="160"/>
      <c r="B32" s="66" t="s">
        <v>25</v>
      </c>
      <c r="C32" s="67"/>
      <c r="D32" s="68"/>
      <c r="E32" s="18">
        <v>93</v>
      </c>
      <c r="F32" s="18">
        <v>2</v>
      </c>
      <c r="G32" s="18">
        <v>73</v>
      </c>
      <c r="H32" s="18">
        <v>19</v>
      </c>
      <c r="I32" s="18">
        <v>178</v>
      </c>
      <c r="J32" s="47"/>
      <c r="K32" s="69">
        <v>0.80645161290322576</v>
      </c>
      <c r="L32" s="69">
        <v>0.20430107526881722</v>
      </c>
      <c r="M32" s="69">
        <v>1.913978494623656</v>
      </c>
      <c r="N32" s="43">
        <v>0.3827956989247312</v>
      </c>
      <c r="O32" s="23"/>
      <c r="P32" s="206" t="s">
        <v>10</v>
      </c>
      <c r="Q32" s="207"/>
      <c r="R32" s="208">
        <v>1988</v>
      </c>
      <c r="S32" s="208"/>
      <c r="T32" s="208"/>
      <c r="U32" s="208"/>
      <c r="V32" s="208"/>
      <c r="W32" s="208"/>
      <c r="X32" s="208"/>
      <c r="Y32" s="209"/>
      <c r="Z32" s="209"/>
      <c r="AA32" s="209"/>
      <c r="AB32" s="208"/>
      <c r="AC32" s="208"/>
      <c r="AD32" s="209"/>
      <c r="AE32" s="210"/>
      <c r="AF32" s="23"/>
      <c r="AG32" s="206" t="s">
        <v>10</v>
      </c>
      <c r="AH32" s="216"/>
      <c r="AI32" s="208"/>
      <c r="AJ32" s="109"/>
      <c r="AK32" s="109"/>
      <c r="AL32" s="109"/>
      <c r="AM32" s="109"/>
      <c r="AN32" s="212"/>
      <c r="AO32" s="109"/>
      <c r="AP32" s="109"/>
      <c r="AQ32" s="111"/>
      <c r="AR32" s="51"/>
    </row>
    <row r="33" spans="1:45" ht="15" customHeight="1" x14ac:dyDescent="0.25">
      <c r="A33" s="160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23"/>
      <c r="P33" s="47"/>
      <c r="Q33" s="50"/>
      <c r="R33" s="47"/>
      <c r="S33" s="47"/>
      <c r="T33" s="23"/>
      <c r="U33" s="23"/>
      <c r="V33" s="50"/>
      <c r="W33" s="47"/>
      <c r="X33" s="47"/>
      <c r="Y33" s="23"/>
      <c r="Z33" s="23"/>
      <c r="AA33" s="23"/>
      <c r="AB33" s="23"/>
      <c r="AC33" s="23"/>
      <c r="AD33" s="23"/>
      <c r="AE33" s="23"/>
      <c r="AF33" s="23"/>
      <c r="AG33" s="23"/>
      <c r="AH33" s="70"/>
      <c r="AI33" s="47"/>
      <c r="AJ33" s="47"/>
      <c r="AK33" s="23"/>
      <c r="AL33" s="47"/>
      <c r="AM33" s="47"/>
      <c r="AN33" s="47"/>
      <c r="AO33" s="47"/>
      <c r="AP33" s="47"/>
      <c r="AQ33" s="47"/>
      <c r="AR33" s="51"/>
    </row>
    <row r="34" spans="1:45" ht="15" customHeight="1" x14ac:dyDescent="0.25">
      <c r="A34" s="160"/>
      <c r="B34" s="47" t="s">
        <v>48</v>
      </c>
      <c r="C34" s="47"/>
      <c r="D34" s="47" t="s">
        <v>50</v>
      </c>
      <c r="E34" s="47"/>
      <c r="F34" s="47"/>
      <c r="G34" s="47"/>
      <c r="H34" s="47"/>
      <c r="I34" s="47"/>
      <c r="J34" s="47"/>
      <c r="K34" s="47" t="s">
        <v>51</v>
      </c>
      <c r="L34" s="47"/>
      <c r="M34" s="47"/>
      <c r="N34" s="48"/>
      <c r="O34" s="47"/>
      <c r="P34" s="47"/>
      <c r="Q34" s="47"/>
      <c r="R34" s="47" t="s">
        <v>65</v>
      </c>
      <c r="S34" s="23"/>
      <c r="T34" s="23"/>
      <c r="U34" s="70"/>
      <c r="V34" s="47"/>
      <c r="W34" s="47"/>
      <c r="X34" s="47"/>
      <c r="Y34" s="47" t="s">
        <v>54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</row>
    <row r="35" spans="1:45" ht="15" customHeight="1" x14ac:dyDescent="0.25">
      <c r="A35" s="160"/>
      <c r="B35" s="47"/>
      <c r="C35" s="47"/>
      <c r="D35" s="47" t="s">
        <v>112</v>
      </c>
      <c r="E35" s="47"/>
      <c r="F35" s="47"/>
      <c r="G35" s="47"/>
      <c r="H35" s="47"/>
      <c r="I35" s="47"/>
      <c r="J35" s="47"/>
      <c r="K35" s="47" t="s">
        <v>52</v>
      </c>
      <c r="L35" s="47"/>
      <c r="M35" s="47"/>
      <c r="N35" s="50"/>
      <c r="O35" s="47"/>
      <c r="P35" s="47"/>
      <c r="Q35" s="47"/>
      <c r="R35" s="47" t="s">
        <v>53</v>
      </c>
      <c r="S35" s="23"/>
      <c r="T35" s="23"/>
      <c r="U35" s="70"/>
      <c r="V35" s="47"/>
      <c r="W35" s="47"/>
      <c r="X35" s="47"/>
      <c r="Y35" s="47" t="s">
        <v>49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</row>
    <row r="36" spans="1:45" ht="15" customHeight="1" x14ac:dyDescent="0.2">
      <c r="A36" s="16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</row>
    <row r="37" spans="1:45" s="8" customFormat="1" ht="15" customHeight="1" x14ac:dyDescent="0.2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s="8" customFormat="1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50"/>
      <c r="R38" s="47"/>
      <c r="S38" s="47"/>
      <c r="T38" s="23"/>
      <c r="U38" s="23"/>
      <c r="V38" s="70"/>
      <c r="W38" s="47"/>
      <c r="X38" s="47"/>
      <c r="Y38" s="47"/>
      <c r="Z38" s="47"/>
      <c r="AA38" s="47"/>
      <c r="AB38" s="47"/>
      <c r="AC38" s="47"/>
      <c r="AD38" s="47"/>
      <c r="AE38" s="47"/>
      <c r="AF38" s="51"/>
      <c r="AG38" s="1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5" s="8" customFormat="1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50"/>
      <c r="R39" s="47"/>
      <c r="S39" s="47"/>
      <c r="T39" s="23"/>
      <c r="U39" s="23"/>
      <c r="V39" s="70"/>
      <c r="W39" s="47"/>
      <c r="X39" s="47"/>
      <c r="Y39" s="47"/>
      <c r="Z39" s="47"/>
      <c r="AA39" s="47"/>
      <c r="AB39" s="47"/>
      <c r="AC39" s="47"/>
      <c r="AD39" s="47"/>
      <c r="AE39" s="47"/>
      <c r="AF39" s="51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5" s="8" customFormat="1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50"/>
      <c r="R40" s="47"/>
      <c r="S40" s="47"/>
      <c r="T40" s="23"/>
      <c r="U40" s="23"/>
      <c r="V40" s="70"/>
      <c r="W40" s="47"/>
      <c r="X40" s="47"/>
      <c r="Y40" s="47"/>
      <c r="Z40" s="47"/>
      <c r="AA40" s="47"/>
      <c r="AB40" s="47"/>
      <c r="AC40" s="47"/>
      <c r="AD40" s="47"/>
      <c r="AE40" s="47"/>
      <c r="AF40" s="51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5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5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5" s="8" customFormat="1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5" s="8" customFormat="1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5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5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70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5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70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5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70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70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70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70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70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70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70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70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70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70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70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70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70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70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70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70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70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70"/>
      <c r="AI65" s="47"/>
      <c r="AJ65" s="47"/>
      <c r="AK65" s="47"/>
      <c r="AL65" s="47"/>
      <c r="AM65" s="47"/>
      <c r="AN65" s="47"/>
      <c r="AO65" s="47"/>
      <c r="AP65" s="47"/>
      <c r="AQ65" s="47"/>
      <c r="AR65" s="51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70"/>
      <c r="AI66" s="47"/>
      <c r="AJ66" s="47"/>
      <c r="AK66" s="47"/>
      <c r="AL66" s="47"/>
      <c r="AM66" s="47"/>
      <c r="AN66" s="47"/>
      <c r="AO66" s="47"/>
      <c r="AP66" s="47"/>
      <c r="AQ66" s="47"/>
      <c r="AR66" s="51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70"/>
      <c r="AI67" s="47"/>
      <c r="AJ67" s="47"/>
      <c r="AK67" s="47"/>
      <c r="AL67" s="47"/>
      <c r="AM67" s="47"/>
      <c r="AN67" s="47"/>
      <c r="AO67" s="47"/>
      <c r="AP67" s="47"/>
      <c r="AQ67" s="47"/>
      <c r="AR67" s="51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70"/>
      <c r="AI68" s="47"/>
      <c r="AJ68" s="47"/>
      <c r="AK68" s="47"/>
      <c r="AL68" s="47"/>
      <c r="AM68" s="47"/>
      <c r="AN68" s="47"/>
      <c r="AO68" s="47"/>
      <c r="AP68" s="47"/>
      <c r="AQ68" s="47"/>
      <c r="AR68" s="51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70"/>
      <c r="AI69" s="47"/>
      <c r="AJ69" s="47"/>
      <c r="AK69" s="47"/>
      <c r="AL69" s="47"/>
      <c r="AM69" s="47"/>
      <c r="AN69" s="47"/>
      <c r="AO69" s="47"/>
      <c r="AP69" s="47"/>
      <c r="AQ69" s="47"/>
      <c r="AR69" s="51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70"/>
      <c r="AI70" s="47"/>
      <c r="AJ70" s="47"/>
      <c r="AK70" s="47"/>
      <c r="AL70" s="47"/>
      <c r="AM70" s="47"/>
      <c r="AN70" s="47"/>
      <c r="AO70" s="47"/>
      <c r="AP70" s="47"/>
      <c r="AQ70" s="47"/>
      <c r="AR70" s="51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70"/>
      <c r="AI71" s="47"/>
      <c r="AJ71" s="47"/>
      <c r="AK71" s="47"/>
      <c r="AL71" s="47"/>
      <c r="AM71" s="47"/>
      <c r="AN71" s="47"/>
      <c r="AO71" s="47"/>
      <c r="AP71" s="47"/>
      <c r="AQ71" s="47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70"/>
      <c r="AI72" s="47"/>
      <c r="AJ72" s="47"/>
      <c r="AK72" s="47"/>
      <c r="AL72" s="47"/>
      <c r="AM72" s="47"/>
      <c r="AN72" s="47"/>
      <c r="AO72" s="47"/>
      <c r="AP72" s="47"/>
      <c r="AQ72" s="47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70"/>
      <c r="AI73" s="47"/>
      <c r="AJ73" s="47"/>
      <c r="AK73" s="47"/>
      <c r="AL73" s="47"/>
      <c r="AM73" s="47"/>
      <c r="AN73" s="47"/>
      <c r="AO73" s="47"/>
      <c r="AP73" s="47"/>
      <c r="AQ73" s="47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70"/>
      <c r="AI74" s="47"/>
      <c r="AJ74" s="47"/>
      <c r="AK74" s="47"/>
      <c r="AL74" s="47"/>
      <c r="AM74" s="47"/>
      <c r="AN74" s="47"/>
      <c r="AO74" s="47"/>
      <c r="AP74" s="47"/>
      <c r="AQ74" s="47"/>
      <c r="AR74" s="159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70"/>
      <c r="AI75" s="47"/>
      <c r="AJ75" s="47"/>
      <c r="AK75" s="47"/>
      <c r="AL75" s="47"/>
      <c r="AM75" s="47"/>
      <c r="AN75" s="47"/>
      <c r="AO75" s="47"/>
      <c r="AP75" s="47"/>
      <c r="AQ75" s="47"/>
      <c r="AR75" s="159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70"/>
      <c r="AI76" s="47"/>
      <c r="AJ76" s="47"/>
      <c r="AK76" s="47"/>
      <c r="AL76" s="47"/>
      <c r="AM76" s="47"/>
      <c r="AN76" s="47"/>
      <c r="AO76" s="47"/>
      <c r="AP76" s="47"/>
      <c r="AQ76" s="47"/>
      <c r="AR76" s="159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70"/>
      <c r="AI77" s="47"/>
      <c r="AJ77" s="47"/>
      <c r="AK77" s="47"/>
      <c r="AL77" s="47"/>
      <c r="AM77" s="47"/>
      <c r="AN77" s="47"/>
      <c r="AO77" s="47"/>
      <c r="AP77" s="47"/>
      <c r="AQ77" s="47"/>
      <c r="AR77" s="159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70"/>
      <c r="AI78" s="47"/>
      <c r="AJ78" s="47"/>
      <c r="AK78" s="47"/>
      <c r="AL78" s="47"/>
      <c r="AM78" s="47"/>
      <c r="AN78" s="47"/>
      <c r="AO78" s="47"/>
      <c r="AP78" s="47"/>
      <c r="AQ78" s="47"/>
      <c r="AR78" s="159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70"/>
      <c r="AI79" s="47"/>
      <c r="AJ79" s="47"/>
      <c r="AK79" s="47"/>
      <c r="AL79" s="47"/>
      <c r="AM79" s="47"/>
      <c r="AN79" s="47"/>
      <c r="AO79" s="47"/>
      <c r="AP79" s="47"/>
      <c r="AQ79" s="47"/>
      <c r="AR79" s="159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70"/>
      <c r="AI80" s="47"/>
      <c r="AJ80" s="47"/>
      <c r="AK80" s="47"/>
      <c r="AL80" s="47"/>
      <c r="AM80" s="47"/>
      <c r="AN80" s="47"/>
      <c r="AO80" s="47"/>
      <c r="AP80" s="47"/>
      <c r="AQ80" s="47"/>
      <c r="AR80" s="159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70"/>
      <c r="AI81" s="47"/>
      <c r="AJ81" s="47"/>
      <c r="AK81" s="47"/>
      <c r="AL81" s="47"/>
      <c r="AM81" s="47"/>
      <c r="AN81" s="47"/>
      <c r="AO81" s="47"/>
      <c r="AP81" s="47"/>
      <c r="AQ81" s="47"/>
      <c r="AR81" s="159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70"/>
      <c r="AI82" s="47"/>
      <c r="AJ82" s="47"/>
      <c r="AK82" s="47"/>
      <c r="AL82" s="47"/>
      <c r="AM82" s="47"/>
      <c r="AN82" s="47"/>
      <c r="AO82" s="47"/>
      <c r="AP82" s="47"/>
      <c r="AQ82" s="47"/>
      <c r="AR82" s="159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70"/>
      <c r="AI83" s="47"/>
      <c r="AJ83" s="47"/>
      <c r="AK83" s="47"/>
      <c r="AL83" s="47"/>
      <c r="AM83" s="47"/>
      <c r="AN83" s="47"/>
      <c r="AO83" s="47"/>
      <c r="AP83" s="47"/>
      <c r="AQ83" s="47"/>
      <c r="AR83" s="159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70"/>
      <c r="AI84" s="47"/>
      <c r="AJ84" s="47"/>
      <c r="AK84" s="47"/>
      <c r="AL84" s="47"/>
      <c r="AM84" s="47"/>
      <c r="AN84" s="47"/>
      <c r="AO84" s="47"/>
      <c r="AP84" s="47"/>
      <c r="AQ84" s="47"/>
      <c r="AR84" s="159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70"/>
      <c r="AI85" s="47"/>
      <c r="AJ85" s="47"/>
      <c r="AK85" s="47"/>
      <c r="AL85" s="47"/>
      <c r="AM85" s="47"/>
      <c r="AN85" s="47"/>
      <c r="AO85" s="47"/>
      <c r="AP85" s="47"/>
      <c r="AQ85" s="47"/>
      <c r="AR85" s="159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70"/>
      <c r="AI86" s="47"/>
      <c r="AJ86" s="47"/>
      <c r="AK86" s="47"/>
      <c r="AL86" s="47"/>
      <c r="AM86" s="47"/>
      <c r="AN86" s="47"/>
      <c r="AO86" s="47"/>
      <c r="AP86" s="47"/>
      <c r="AQ86" s="47"/>
      <c r="AR86" s="159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3"/>
      <c r="AH87" s="70"/>
      <c r="AI87" s="47"/>
      <c r="AJ87" s="47"/>
      <c r="AK87" s="47"/>
      <c r="AL87" s="47"/>
      <c r="AM87" s="47"/>
      <c r="AN87" s="47"/>
      <c r="AO87" s="47"/>
      <c r="AP87" s="47"/>
      <c r="AQ87" s="47"/>
      <c r="AR87" s="159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3"/>
      <c r="AH88" s="70"/>
      <c r="AI88" s="47"/>
      <c r="AJ88" s="47"/>
      <c r="AK88" s="47"/>
      <c r="AL88" s="47"/>
      <c r="AM88" s="47"/>
      <c r="AN88" s="47"/>
      <c r="AO88" s="47"/>
      <c r="AP88" s="47"/>
      <c r="AQ88" s="47"/>
      <c r="AR88" s="159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3"/>
      <c r="AH89" s="70"/>
      <c r="AI89" s="47"/>
      <c r="AJ89" s="47"/>
      <c r="AK89" s="47"/>
      <c r="AL89" s="47"/>
      <c r="AM89" s="47"/>
      <c r="AN89" s="47"/>
      <c r="AO89" s="47"/>
      <c r="AP89" s="47"/>
      <c r="AQ89" s="47"/>
      <c r="AR89" s="159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3"/>
      <c r="AH90" s="70"/>
      <c r="AI90" s="47"/>
      <c r="AJ90" s="47"/>
      <c r="AK90" s="47"/>
      <c r="AL90" s="47"/>
      <c r="AM90" s="47"/>
      <c r="AN90" s="47"/>
      <c r="AO90" s="47"/>
      <c r="AP90" s="47"/>
      <c r="AQ90" s="47"/>
      <c r="AR90" s="159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3"/>
      <c r="AH91" s="70"/>
      <c r="AI91" s="47"/>
      <c r="AJ91" s="47"/>
      <c r="AK91" s="47"/>
      <c r="AL91" s="47"/>
      <c r="AM91" s="47"/>
      <c r="AN91" s="47"/>
      <c r="AO91" s="47"/>
      <c r="AP91" s="47"/>
      <c r="AQ91" s="47"/>
      <c r="AR91" s="159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3"/>
      <c r="AH92" s="70"/>
      <c r="AI92" s="47"/>
      <c r="AJ92" s="47"/>
      <c r="AK92" s="47"/>
      <c r="AL92" s="47"/>
      <c r="AM92" s="47"/>
      <c r="AN92" s="47"/>
      <c r="AO92" s="47"/>
      <c r="AP92" s="47"/>
      <c r="AQ92" s="47"/>
      <c r="AR92" s="159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0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47"/>
      <c r="AJ93" s="47"/>
      <c r="AK93" s="23"/>
      <c r="AL93" s="23"/>
      <c r="AM93" s="23"/>
      <c r="AN93" s="23"/>
      <c r="AO93" s="23"/>
      <c r="AP93" s="23"/>
      <c r="AQ93" s="23"/>
      <c r="AR93" s="159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0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70"/>
      <c r="AI94" s="47"/>
      <c r="AJ94" s="47"/>
      <c r="AK94" s="23"/>
      <c r="AL94" s="23"/>
      <c r="AM94" s="23"/>
      <c r="AN94" s="23"/>
      <c r="AO94" s="23"/>
      <c r="AP94" s="23"/>
      <c r="AQ94" s="23"/>
      <c r="AR94" s="159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70"/>
      <c r="AI95" s="47"/>
      <c r="AJ95" s="47"/>
      <c r="AK95" s="23"/>
      <c r="AL95" s="23"/>
      <c r="AM95" s="23"/>
      <c r="AN95" s="23"/>
      <c r="AO95" s="23"/>
      <c r="AP95" s="23"/>
      <c r="AQ95" s="23"/>
      <c r="AR95" s="159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70"/>
      <c r="AI96" s="47"/>
      <c r="AJ96" s="47"/>
      <c r="AK96" s="23"/>
      <c r="AL96" s="23"/>
      <c r="AM96" s="23"/>
      <c r="AN96" s="23"/>
      <c r="AO96" s="23"/>
      <c r="AP96" s="23"/>
      <c r="AQ96" s="23"/>
      <c r="AR96" s="159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70"/>
      <c r="AI97" s="47"/>
      <c r="AJ97" s="47"/>
      <c r="AK97" s="23"/>
      <c r="AL97" s="23"/>
      <c r="AM97" s="23"/>
      <c r="AN97" s="23"/>
      <c r="AO97" s="23"/>
      <c r="AP97" s="23"/>
      <c r="AQ97" s="23"/>
      <c r="AR97" s="159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70"/>
      <c r="AI98" s="47"/>
      <c r="AJ98" s="47"/>
      <c r="AK98" s="23"/>
      <c r="AL98" s="23"/>
      <c r="AM98" s="23"/>
      <c r="AN98" s="23"/>
      <c r="AO98" s="23"/>
      <c r="AP98" s="23"/>
      <c r="AQ98" s="23"/>
      <c r="AR98" s="159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70"/>
      <c r="AI99" s="47"/>
      <c r="AJ99" s="47"/>
      <c r="AK99" s="23"/>
      <c r="AL99" s="23"/>
      <c r="AM99" s="23"/>
      <c r="AN99" s="23"/>
      <c r="AO99" s="23"/>
      <c r="AP99" s="23"/>
      <c r="AQ99" s="23"/>
      <c r="AR99" s="159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70"/>
      <c r="AI100" s="47"/>
      <c r="AJ100" s="47"/>
      <c r="AK100" s="23"/>
      <c r="AL100" s="23"/>
      <c r="AM100" s="23"/>
      <c r="AN100" s="23"/>
      <c r="AO100" s="23"/>
      <c r="AP100" s="23"/>
      <c r="AQ100" s="23"/>
      <c r="AR100" s="159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70"/>
      <c r="AI101" s="47"/>
      <c r="AJ101" s="47"/>
      <c r="AK101" s="23"/>
      <c r="AL101" s="23"/>
      <c r="AM101" s="23"/>
      <c r="AN101" s="23"/>
      <c r="AO101" s="23"/>
      <c r="AP101" s="23"/>
      <c r="AQ101" s="23"/>
      <c r="AR101" s="159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70"/>
      <c r="AI102" s="47"/>
      <c r="AJ102" s="47"/>
      <c r="AK102" s="23"/>
      <c r="AL102" s="23"/>
      <c r="AM102" s="23"/>
      <c r="AN102" s="23"/>
      <c r="AO102" s="23"/>
      <c r="AP102" s="23"/>
      <c r="AQ102" s="23"/>
      <c r="AR102" s="159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70"/>
      <c r="AI103" s="47"/>
      <c r="AJ103" s="47"/>
      <c r="AK103" s="23"/>
      <c r="AL103" s="23"/>
      <c r="AM103" s="23"/>
      <c r="AN103" s="23"/>
      <c r="AO103" s="23"/>
      <c r="AP103" s="23"/>
      <c r="AQ103" s="23"/>
      <c r="AR103" s="159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70"/>
      <c r="AI104" s="47"/>
      <c r="AJ104" s="47"/>
      <c r="AK104" s="23"/>
      <c r="AL104" s="23"/>
      <c r="AM104" s="23"/>
      <c r="AN104" s="23"/>
      <c r="AO104" s="23"/>
      <c r="AP104" s="23"/>
      <c r="AQ104" s="23"/>
      <c r="AR104" s="159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70"/>
      <c r="AI105" s="47"/>
      <c r="AJ105" s="47"/>
      <c r="AK105" s="23"/>
      <c r="AL105" s="23"/>
      <c r="AM105" s="23"/>
      <c r="AN105" s="23"/>
      <c r="AO105" s="23"/>
      <c r="AP105" s="23"/>
      <c r="AQ105" s="23"/>
      <c r="AR105" s="159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70"/>
      <c r="AI106" s="47"/>
      <c r="AJ106" s="47"/>
      <c r="AK106" s="23"/>
      <c r="AL106" s="23"/>
      <c r="AM106" s="23"/>
      <c r="AN106" s="23"/>
      <c r="AO106" s="23"/>
      <c r="AP106" s="23"/>
      <c r="AQ106" s="23"/>
      <c r="AR106" s="159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70"/>
      <c r="AI107" s="47"/>
      <c r="AJ107" s="47"/>
      <c r="AK107" s="23"/>
      <c r="AL107" s="23"/>
      <c r="AM107" s="23"/>
      <c r="AN107" s="23"/>
      <c r="AO107" s="23"/>
      <c r="AP107" s="23"/>
      <c r="AQ107" s="23"/>
      <c r="AR107" s="159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70"/>
      <c r="AI108" s="47"/>
      <c r="AJ108" s="47"/>
      <c r="AK108" s="23"/>
      <c r="AL108" s="23"/>
      <c r="AM108" s="23"/>
      <c r="AN108" s="23"/>
      <c r="AO108" s="23"/>
      <c r="AP108" s="23"/>
      <c r="AQ108" s="23"/>
      <c r="AR108" s="159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70"/>
      <c r="AI109" s="47"/>
      <c r="AJ109" s="47"/>
      <c r="AK109" s="23"/>
      <c r="AL109" s="23"/>
      <c r="AM109" s="23"/>
      <c r="AN109" s="23"/>
      <c r="AO109" s="23"/>
      <c r="AP109" s="23"/>
      <c r="AQ109" s="23"/>
      <c r="AR109" s="159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70"/>
      <c r="AI110" s="47"/>
      <c r="AJ110" s="47"/>
      <c r="AK110" s="23"/>
      <c r="AL110" s="23"/>
      <c r="AM110" s="23"/>
      <c r="AN110" s="23"/>
      <c r="AO110" s="23"/>
      <c r="AP110" s="23"/>
      <c r="AQ110" s="23"/>
      <c r="AR110" s="159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70"/>
      <c r="AI111" s="47"/>
      <c r="AJ111" s="47"/>
      <c r="AK111" s="23"/>
      <c r="AL111" s="23"/>
      <c r="AM111" s="23"/>
      <c r="AN111" s="23"/>
      <c r="AO111" s="23"/>
      <c r="AP111" s="23"/>
      <c r="AQ111" s="23"/>
      <c r="AR111" s="159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70"/>
      <c r="AI112" s="47"/>
      <c r="AJ112" s="47"/>
      <c r="AK112" s="23"/>
      <c r="AL112" s="23"/>
      <c r="AM112" s="23"/>
      <c r="AN112" s="23"/>
      <c r="AO112" s="23"/>
      <c r="AP112" s="23"/>
      <c r="AQ112" s="23"/>
      <c r="AR112" s="159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70"/>
      <c r="AI113" s="47"/>
      <c r="AJ113" s="47"/>
      <c r="AK113" s="23"/>
      <c r="AL113" s="23"/>
      <c r="AM113" s="23"/>
      <c r="AN113" s="23"/>
      <c r="AO113" s="23"/>
      <c r="AP113" s="23"/>
      <c r="AQ113" s="23"/>
      <c r="AR113" s="159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70"/>
      <c r="AI114" s="47"/>
      <c r="AJ114" s="47"/>
      <c r="AK114" s="23"/>
      <c r="AL114" s="23"/>
      <c r="AM114" s="23"/>
      <c r="AN114" s="23"/>
      <c r="AO114" s="23"/>
      <c r="AP114" s="23"/>
      <c r="AQ114" s="23"/>
      <c r="AR114" s="159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70"/>
      <c r="AI115" s="47"/>
      <c r="AJ115" s="47"/>
      <c r="AK115" s="23"/>
      <c r="AL115" s="23"/>
      <c r="AM115" s="23"/>
      <c r="AN115" s="23"/>
      <c r="AO115" s="23"/>
      <c r="AP115" s="23"/>
      <c r="AQ115" s="23"/>
      <c r="AR115" s="159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70"/>
      <c r="AI116" s="47"/>
      <c r="AJ116" s="47"/>
      <c r="AK116" s="23"/>
      <c r="AL116" s="23"/>
      <c r="AM116" s="23"/>
      <c r="AN116" s="23"/>
      <c r="AO116" s="23"/>
      <c r="AP116" s="23"/>
      <c r="AQ116" s="23"/>
      <c r="AR116" s="159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70"/>
      <c r="AI117" s="47"/>
      <c r="AJ117" s="47"/>
      <c r="AK117" s="23"/>
      <c r="AL117" s="23"/>
      <c r="AM117" s="23"/>
      <c r="AN117" s="23"/>
      <c r="AO117" s="23"/>
      <c r="AP117" s="23"/>
      <c r="AQ117" s="23"/>
      <c r="AR117" s="159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70"/>
      <c r="AI118" s="47"/>
      <c r="AJ118" s="47"/>
      <c r="AK118" s="23"/>
      <c r="AL118" s="23"/>
      <c r="AM118" s="23"/>
      <c r="AN118" s="23"/>
      <c r="AO118" s="23"/>
      <c r="AP118" s="23"/>
      <c r="AQ118" s="23"/>
      <c r="AR118" s="159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70"/>
      <c r="AI119" s="47"/>
      <c r="AJ119" s="47"/>
      <c r="AK119" s="23"/>
      <c r="AL119" s="23"/>
      <c r="AM119" s="23"/>
      <c r="AN119" s="23"/>
      <c r="AO119" s="23"/>
      <c r="AP119" s="23"/>
      <c r="AQ119" s="23"/>
      <c r="AR119" s="159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70"/>
      <c r="AI120" s="47"/>
      <c r="AJ120" s="47"/>
      <c r="AK120" s="23"/>
      <c r="AL120" s="23"/>
      <c r="AM120" s="23"/>
      <c r="AN120" s="23"/>
      <c r="AO120" s="23"/>
      <c r="AP120" s="23"/>
      <c r="AQ120" s="23"/>
      <c r="AR120" s="159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70"/>
      <c r="AI121" s="47"/>
      <c r="AJ121" s="47"/>
      <c r="AK121" s="23"/>
      <c r="AL121" s="23"/>
      <c r="AM121" s="23"/>
      <c r="AN121" s="23"/>
      <c r="AO121" s="23"/>
      <c r="AP121" s="23"/>
      <c r="AQ121" s="23"/>
      <c r="AR121" s="159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70"/>
      <c r="AI122" s="47"/>
      <c r="AJ122" s="47"/>
      <c r="AK122" s="23"/>
      <c r="AL122" s="23"/>
      <c r="AM122" s="23"/>
      <c r="AN122" s="23"/>
      <c r="AO122" s="23"/>
      <c r="AP122" s="23"/>
      <c r="AQ122" s="23"/>
      <c r="AR122" s="159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70"/>
      <c r="AI123" s="47"/>
      <c r="AJ123" s="47"/>
      <c r="AK123" s="23"/>
      <c r="AL123" s="23"/>
      <c r="AM123" s="23"/>
      <c r="AN123" s="23"/>
      <c r="AO123" s="23"/>
      <c r="AP123" s="23"/>
      <c r="AQ123" s="23"/>
      <c r="AR123" s="159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70"/>
      <c r="AI124" s="47"/>
      <c r="AJ124" s="47"/>
      <c r="AK124" s="23"/>
      <c r="AL124" s="23"/>
      <c r="AM124" s="23"/>
      <c r="AN124" s="23"/>
      <c r="AO124" s="23"/>
      <c r="AP124" s="23"/>
      <c r="AQ124" s="23"/>
      <c r="AR124" s="159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70"/>
      <c r="AI125" s="47"/>
      <c r="AJ125" s="47"/>
      <c r="AK125" s="23"/>
      <c r="AL125" s="23"/>
      <c r="AM125" s="23"/>
      <c r="AN125" s="23"/>
      <c r="AO125" s="23"/>
      <c r="AP125" s="23"/>
      <c r="AQ125" s="23"/>
      <c r="AR125" s="159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70"/>
      <c r="AI126" s="47"/>
      <c r="AJ126" s="47"/>
      <c r="AK126" s="23"/>
      <c r="AL126" s="23"/>
      <c r="AM126" s="23"/>
      <c r="AN126" s="23"/>
      <c r="AO126" s="23"/>
      <c r="AP126" s="23"/>
      <c r="AQ126" s="23"/>
      <c r="AR126" s="159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70"/>
      <c r="AI127" s="47"/>
      <c r="AJ127" s="47"/>
      <c r="AK127" s="23"/>
      <c r="AL127" s="23"/>
      <c r="AM127" s="23"/>
      <c r="AN127" s="23"/>
      <c r="AO127" s="23"/>
      <c r="AP127" s="23"/>
      <c r="AQ127" s="23"/>
      <c r="AR127" s="159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70"/>
      <c r="AI128" s="47"/>
      <c r="AJ128" s="47"/>
      <c r="AK128" s="23"/>
      <c r="AL128" s="23"/>
      <c r="AM128" s="23"/>
      <c r="AN128" s="23"/>
      <c r="AO128" s="23"/>
      <c r="AP128" s="23"/>
      <c r="AQ128" s="23"/>
      <c r="AR128" s="159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70"/>
      <c r="AI129" s="47"/>
      <c r="AJ129" s="47"/>
      <c r="AK129" s="23"/>
      <c r="AL129" s="23"/>
      <c r="AM129" s="23"/>
      <c r="AN129" s="23"/>
      <c r="AO129" s="23"/>
      <c r="AP129" s="23"/>
      <c r="AQ129" s="23"/>
      <c r="AR129" s="159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70"/>
      <c r="AI130" s="47"/>
      <c r="AJ130" s="47"/>
      <c r="AK130" s="23"/>
      <c r="AL130" s="23"/>
      <c r="AM130" s="23"/>
      <c r="AN130" s="23"/>
      <c r="AO130" s="23"/>
      <c r="AP130" s="23"/>
      <c r="AQ130" s="23"/>
      <c r="AR130" s="159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70"/>
      <c r="AI131" s="47"/>
      <c r="AJ131" s="47"/>
      <c r="AK131" s="23"/>
      <c r="AL131" s="23"/>
      <c r="AM131" s="23"/>
      <c r="AN131" s="23"/>
      <c r="AO131" s="23"/>
      <c r="AP131" s="23"/>
      <c r="AQ131" s="23"/>
      <c r="AR131" s="159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70"/>
      <c r="AI132" s="47"/>
      <c r="AJ132" s="47"/>
      <c r="AK132" s="23"/>
      <c r="AL132" s="23"/>
      <c r="AM132" s="23"/>
      <c r="AN132" s="23"/>
      <c r="AO132" s="23"/>
      <c r="AP132" s="23"/>
      <c r="AQ132" s="23"/>
      <c r="AR132" s="159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70"/>
      <c r="AI133" s="47"/>
      <c r="AJ133" s="47"/>
      <c r="AK133" s="23"/>
      <c r="AL133" s="23"/>
      <c r="AM133" s="23"/>
      <c r="AN133" s="23"/>
      <c r="AO133" s="23"/>
      <c r="AP133" s="23"/>
      <c r="AQ133" s="23"/>
      <c r="AR133" s="159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70"/>
      <c r="AI134" s="47"/>
      <c r="AJ134" s="47"/>
      <c r="AK134" s="23"/>
      <c r="AL134" s="23"/>
      <c r="AM134" s="23"/>
      <c r="AN134" s="23"/>
      <c r="AO134" s="23"/>
      <c r="AP134" s="23"/>
      <c r="AQ134" s="23"/>
      <c r="AR134" s="159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70"/>
      <c r="AI135" s="47"/>
      <c r="AJ135" s="47"/>
      <c r="AK135" s="23"/>
      <c r="AL135" s="23"/>
      <c r="AM135" s="23"/>
      <c r="AN135" s="23"/>
      <c r="AO135" s="23"/>
      <c r="AP135" s="23"/>
      <c r="AQ135" s="23"/>
      <c r="AR135" s="159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70"/>
      <c r="AI136" s="47"/>
      <c r="AJ136" s="47"/>
      <c r="AK136" s="23"/>
      <c r="AL136" s="23"/>
      <c r="AM136" s="23"/>
      <c r="AN136" s="23"/>
      <c r="AO136" s="23"/>
      <c r="AP136" s="23"/>
      <c r="AQ136" s="23"/>
      <c r="AR136" s="159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70"/>
      <c r="AI137" s="47"/>
      <c r="AJ137" s="47"/>
      <c r="AK137" s="23"/>
      <c r="AL137" s="23"/>
      <c r="AM137" s="23"/>
      <c r="AN137" s="23"/>
      <c r="AO137" s="23"/>
      <c r="AP137" s="23"/>
      <c r="AQ137" s="23"/>
      <c r="AR137" s="159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70"/>
      <c r="AI138" s="47"/>
      <c r="AJ138" s="47"/>
      <c r="AK138" s="23"/>
      <c r="AL138" s="23"/>
      <c r="AM138" s="23"/>
      <c r="AN138" s="23"/>
      <c r="AO138" s="23"/>
      <c r="AP138" s="23"/>
      <c r="AQ138" s="23"/>
      <c r="AR138" s="159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70"/>
      <c r="AI139" s="47"/>
      <c r="AJ139" s="47"/>
      <c r="AK139" s="23"/>
      <c r="AL139" s="23"/>
      <c r="AM139" s="23"/>
      <c r="AN139" s="23"/>
      <c r="AO139" s="23"/>
      <c r="AP139" s="23"/>
      <c r="AQ139" s="23"/>
      <c r="AR139" s="159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70"/>
      <c r="AI140" s="47"/>
      <c r="AJ140" s="47"/>
      <c r="AK140" s="23"/>
      <c r="AL140" s="23"/>
      <c r="AM140" s="23"/>
      <c r="AN140" s="23"/>
      <c r="AO140" s="23"/>
      <c r="AP140" s="23"/>
      <c r="AQ140" s="23"/>
      <c r="AR140" s="159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70"/>
      <c r="AI141" s="47"/>
      <c r="AJ141" s="47"/>
      <c r="AK141" s="23"/>
      <c r="AL141" s="23"/>
      <c r="AM141" s="23"/>
      <c r="AN141" s="23"/>
      <c r="AO141" s="23"/>
      <c r="AP141" s="23"/>
      <c r="AQ141" s="23"/>
      <c r="AR141" s="159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70"/>
      <c r="AI142" s="47"/>
      <c r="AJ142" s="47"/>
      <c r="AK142" s="23"/>
      <c r="AL142" s="23"/>
      <c r="AM142" s="23"/>
      <c r="AN142" s="23"/>
      <c r="AO142" s="23"/>
      <c r="AP142" s="23"/>
      <c r="AQ142" s="23"/>
      <c r="AR142" s="159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70"/>
      <c r="AI143" s="47"/>
      <c r="AJ143" s="47"/>
      <c r="AK143" s="23"/>
      <c r="AL143" s="23"/>
      <c r="AM143" s="23"/>
      <c r="AN143" s="23"/>
      <c r="AO143" s="23"/>
      <c r="AP143" s="23"/>
      <c r="AQ143" s="23"/>
      <c r="AR143" s="159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70"/>
      <c r="AI144" s="47"/>
      <c r="AJ144" s="47"/>
      <c r="AK144" s="23"/>
      <c r="AL144" s="23"/>
      <c r="AM144" s="23"/>
      <c r="AN144" s="23"/>
      <c r="AO144" s="23"/>
      <c r="AP144" s="23"/>
      <c r="AQ144" s="23"/>
      <c r="AR144" s="159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70"/>
      <c r="AI145" s="47"/>
      <c r="AJ145" s="47"/>
      <c r="AK145" s="23"/>
      <c r="AL145" s="23"/>
      <c r="AM145" s="23"/>
      <c r="AN145" s="23"/>
      <c r="AO145" s="23"/>
      <c r="AP145" s="23"/>
      <c r="AQ145" s="23"/>
      <c r="AR145" s="159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70"/>
      <c r="AI146" s="47"/>
      <c r="AJ146" s="47"/>
      <c r="AK146" s="23"/>
      <c r="AL146" s="23"/>
      <c r="AM146" s="23"/>
      <c r="AN146" s="23"/>
      <c r="AO146" s="23"/>
      <c r="AP146" s="23"/>
      <c r="AQ146" s="23"/>
      <c r="AR146" s="159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70"/>
      <c r="AI147" s="47"/>
      <c r="AJ147" s="47"/>
      <c r="AK147" s="23"/>
      <c r="AL147" s="23"/>
      <c r="AM147" s="23"/>
      <c r="AN147" s="23"/>
      <c r="AO147" s="23"/>
      <c r="AP147" s="23"/>
      <c r="AQ147" s="23"/>
      <c r="AR147" s="159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70"/>
      <c r="AI148" s="47"/>
      <c r="AJ148" s="47"/>
      <c r="AK148" s="23"/>
      <c r="AL148" s="23"/>
      <c r="AM148" s="23"/>
      <c r="AN148" s="23"/>
      <c r="AO148" s="23"/>
      <c r="AP148" s="23"/>
      <c r="AQ148" s="23"/>
      <c r="AR148" s="159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70"/>
      <c r="AI149" s="47"/>
      <c r="AJ149" s="47"/>
      <c r="AK149" s="23"/>
      <c r="AL149" s="23"/>
      <c r="AM149" s="23"/>
      <c r="AN149" s="23"/>
      <c r="AO149" s="23"/>
      <c r="AP149" s="23"/>
      <c r="AQ149" s="23"/>
      <c r="AR149" s="159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70"/>
      <c r="AI150" s="47"/>
      <c r="AJ150" s="47"/>
      <c r="AK150" s="23"/>
      <c r="AL150" s="23"/>
      <c r="AM150" s="23"/>
      <c r="AN150" s="23"/>
      <c r="AO150" s="23"/>
      <c r="AP150" s="23"/>
      <c r="AQ150" s="23"/>
      <c r="AR150" s="159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70"/>
      <c r="AI151" s="47"/>
      <c r="AJ151" s="47"/>
      <c r="AK151" s="23"/>
      <c r="AL151" s="23"/>
      <c r="AM151" s="23"/>
      <c r="AN151" s="23"/>
      <c r="AO151" s="23"/>
      <c r="AP151" s="23"/>
      <c r="AQ151" s="23"/>
      <c r="AR151" s="159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70"/>
      <c r="AI152" s="47"/>
      <c r="AJ152" s="47"/>
      <c r="AK152" s="23"/>
      <c r="AL152" s="23"/>
      <c r="AM152" s="23"/>
      <c r="AN152" s="23"/>
      <c r="AO152" s="23"/>
      <c r="AP152" s="23"/>
      <c r="AQ152" s="23"/>
      <c r="AR152" s="159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70"/>
      <c r="AI153" s="47"/>
      <c r="AJ153" s="47"/>
      <c r="AK153" s="23"/>
      <c r="AL153" s="23"/>
      <c r="AM153" s="23"/>
      <c r="AN153" s="23"/>
      <c r="AO153" s="23"/>
      <c r="AP153" s="23"/>
      <c r="AQ153" s="23"/>
      <c r="AR153" s="159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70"/>
      <c r="AI154" s="47"/>
      <c r="AJ154" s="47"/>
      <c r="AK154" s="23"/>
      <c r="AL154" s="23"/>
      <c r="AM154" s="23"/>
      <c r="AN154" s="23"/>
      <c r="AO154" s="23"/>
      <c r="AP154" s="23"/>
      <c r="AQ154" s="23"/>
      <c r="AR154" s="159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70"/>
      <c r="AI155" s="47"/>
      <c r="AJ155" s="47"/>
      <c r="AK155" s="23"/>
      <c r="AL155" s="23"/>
      <c r="AM155" s="23"/>
      <c r="AN155" s="23"/>
      <c r="AO155" s="23"/>
      <c r="AP155" s="23"/>
      <c r="AQ155" s="23"/>
      <c r="AR155" s="159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70"/>
      <c r="AI156" s="47"/>
      <c r="AJ156" s="47"/>
      <c r="AK156" s="23"/>
      <c r="AL156" s="23"/>
      <c r="AM156" s="23"/>
      <c r="AN156" s="23"/>
      <c r="AO156" s="23"/>
      <c r="AP156" s="23"/>
      <c r="AQ156" s="23"/>
      <c r="AR156" s="159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70"/>
      <c r="AI157" s="47"/>
      <c r="AJ157" s="47"/>
      <c r="AK157" s="23"/>
      <c r="AL157" s="23"/>
      <c r="AM157" s="23"/>
      <c r="AN157" s="23"/>
      <c r="AO157" s="23"/>
      <c r="AP157" s="23"/>
      <c r="AQ157" s="23"/>
      <c r="AR157" s="159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70"/>
      <c r="AI158" s="47"/>
      <c r="AJ158" s="47"/>
      <c r="AK158" s="23"/>
      <c r="AL158" s="23"/>
      <c r="AM158" s="23"/>
      <c r="AN158" s="23"/>
      <c r="AO158" s="23"/>
      <c r="AP158" s="23"/>
      <c r="AQ158" s="23"/>
      <c r="AR158" s="159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70"/>
      <c r="AI159" s="47"/>
      <c r="AJ159" s="47"/>
      <c r="AK159" s="23"/>
      <c r="AL159" s="23"/>
      <c r="AM159" s="23"/>
      <c r="AN159" s="23"/>
      <c r="AO159" s="23"/>
      <c r="AP159" s="23"/>
      <c r="AQ159" s="23"/>
      <c r="AR159" s="159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70"/>
      <c r="AI160" s="47"/>
      <c r="AJ160" s="47"/>
      <c r="AK160" s="23"/>
      <c r="AL160" s="23"/>
      <c r="AM160" s="23"/>
      <c r="AN160" s="23"/>
      <c r="AO160" s="23"/>
      <c r="AP160" s="23"/>
      <c r="AQ160" s="23"/>
      <c r="AR160" s="159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70"/>
      <c r="AI161" s="47"/>
      <c r="AJ161" s="47"/>
      <c r="AK161" s="23"/>
      <c r="AL161" s="23"/>
      <c r="AM161" s="23"/>
      <c r="AN161" s="23"/>
      <c r="AO161" s="23"/>
      <c r="AP161" s="23"/>
      <c r="AQ161" s="23"/>
      <c r="AR161" s="159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70"/>
      <c r="AI162" s="47"/>
      <c r="AJ162" s="47"/>
      <c r="AK162" s="23"/>
      <c r="AL162" s="23"/>
      <c r="AM162" s="23"/>
      <c r="AN162" s="23"/>
      <c r="AO162" s="23"/>
      <c r="AP162" s="23"/>
      <c r="AQ162" s="23"/>
      <c r="AR162" s="159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70"/>
      <c r="AI163" s="47"/>
      <c r="AJ163" s="47"/>
      <c r="AK163" s="23"/>
      <c r="AL163" s="23"/>
      <c r="AM163" s="23"/>
      <c r="AN163" s="23"/>
      <c r="AO163" s="23"/>
      <c r="AP163" s="23"/>
      <c r="AQ163" s="23"/>
      <c r="AR163" s="159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70"/>
      <c r="AI164" s="47"/>
      <c r="AJ164" s="47"/>
      <c r="AK164" s="23"/>
      <c r="AL164" s="23"/>
      <c r="AM164" s="23"/>
      <c r="AN164" s="23"/>
      <c r="AO164" s="23"/>
      <c r="AP164" s="23"/>
      <c r="AQ164" s="23"/>
      <c r="AR164" s="159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70"/>
      <c r="AI165" s="47"/>
      <c r="AJ165" s="47"/>
      <c r="AK165" s="23"/>
      <c r="AL165" s="23"/>
      <c r="AM165" s="23"/>
      <c r="AN165" s="23"/>
      <c r="AO165" s="23"/>
      <c r="AP165" s="23"/>
      <c r="AQ165" s="23"/>
      <c r="AR165" s="159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70"/>
      <c r="AI166" s="47"/>
      <c r="AJ166" s="47"/>
      <c r="AK166" s="23"/>
      <c r="AL166" s="23"/>
      <c r="AM166" s="23"/>
      <c r="AN166" s="23"/>
      <c r="AO166" s="23"/>
      <c r="AP166" s="23"/>
      <c r="AQ166" s="23"/>
      <c r="AR166" s="159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70"/>
      <c r="AI167" s="47"/>
      <c r="AJ167" s="47"/>
      <c r="AK167" s="23"/>
      <c r="AL167" s="23"/>
      <c r="AM167" s="23"/>
      <c r="AN167" s="23"/>
      <c r="AO167" s="23"/>
      <c r="AP167" s="23"/>
      <c r="AQ167" s="23"/>
      <c r="AR167" s="159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70"/>
      <c r="AI168" s="47"/>
      <c r="AJ168" s="47"/>
      <c r="AK168" s="23"/>
      <c r="AL168" s="23"/>
      <c r="AM168" s="23"/>
      <c r="AN168" s="23"/>
      <c r="AO168" s="23"/>
      <c r="AP168" s="23"/>
      <c r="AQ168" s="23"/>
      <c r="AR168" s="159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70"/>
      <c r="AI169" s="47"/>
      <c r="AJ169" s="47"/>
      <c r="AK169" s="23"/>
      <c r="AL169" s="23"/>
      <c r="AM169" s="23"/>
      <c r="AN169" s="23"/>
      <c r="AO169" s="23"/>
      <c r="AP169" s="23"/>
      <c r="AQ169" s="23"/>
      <c r="AR169" s="159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70"/>
      <c r="AI170" s="47"/>
      <c r="AJ170" s="47"/>
      <c r="AK170" s="23"/>
      <c r="AL170" s="23"/>
      <c r="AM170" s="23"/>
      <c r="AN170" s="23"/>
      <c r="AO170" s="23"/>
      <c r="AP170" s="23"/>
      <c r="AQ170" s="23"/>
      <c r="AR170" s="159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70"/>
      <c r="AI171" s="47"/>
      <c r="AJ171" s="47"/>
      <c r="AK171" s="23"/>
      <c r="AL171" s="23"/>
      <c r="AM171" s="23"/>
      <c r="AN171" s="23"/>
      <c r="AO171" s="23"/>
      <c r="AP171" s="23"/>
      <c r="AQ171" s="23"/>
      <c r="AR171" s="159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70"/>
      <c r="AI172" s="47"/>
      <c r="AJ172" s="47"/>
      <c r="AK172" s="23"/>
      <c r="AL172" s="23"/>
      <c r="AM172" s="23"/>
      <c r="AN172" s="23"/>
      <c r="AO172" s="23"/>
      <c r="AP172" s="23"/>
      <c r="AQ172" s="23"/>
      <c r="AR172" s="159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70"/>
      <c r="AI173" s="47"/>
      <c r="AJ173" s="47"/>
      <c r="AK173" s="23"/>
      <c r="AL173" s="23"/>
      <c r="AM173" s="23"/>
      <c r="AN173" s="23"/>
      <c r="AO173" s="23"/>
      <c r="AP173" s="23"/>
      <c r="AQ173" s="23"/>
      <c r="AR173" s="159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70"/>
      <c r="AI174" s="47"/>
      <c r="AJ174" s="47"/>
      <c r="AK174" s="23"/>
      <c r="AL174" s="23"/>
      <c r="AM174" s="23"/>
      <c r="AN174" s="23"/>
      <c r="AO174" s="23"/>
      <c r="AP174" s="23"/>
      <c r="AQ174" s="23"/>
      <c r="AR174" s="159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70"/>
      <c r="AI175" s="47"/>
      <c r="AJ175" s="47"/>
      <c r="AK175" s="23"/>
      <c r="AL175" s="23"/>
      <c r="AM175" s="23"/>
      <c r="AN175" s="23"/>
      <c r="AO175" s="23"/>
      <c r="AP175" s="23"/>
      <c r="AQ175" s="23"/>
      <c r="AR175" s="159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70"/>
      <c r="AI176" s="47"/>
      <c r="AJ176" s="47"/>
      <c r="AK176" s="23"/>
      <c r="AL176" s="23"/>
      <c r="AM176" s="23"/>
      <c r="AN176" s="23"/>
      <c r="AO176" s="23"/>
      <c r="AP176" s="23"/>
      <c r="AQ176" s="23"/>
      <c r="AR176" s="159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0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70"/>
      <c r="AI177" s="47"/>
      <c r="AJ177" s="47"/>
      <c r="AK177" s="23"/>
      <c r="AL177" s="23"/>
      <c r="AM177" s="23"/>
      <c r="AN177" s="23"/>
      <c r="AO177" s="23"/>
      <c r="AP177" s="23"/>
      <c r="AQ177" s="23"/>
      <c r="AR177" s="159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0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70"/>
      <c r="AI178" s="47"/>
      <c r="AJ178" s="47"/>
      <c r="AK178" s="23"/>
      <c r="AL178" s="23"/>
      <c r="AM178" s="23"/>
      <c r="AN178" s="23"/>
      <c r="AO178" s="23"/>
      <c r="AP178" s="23"/>
      <c r="AQ178" s="23"/>
      <c r="AR178" s="159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0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70"/>
      <c r="AI179" s="47"/>
      <c r="AJ179" s="47"/>
      <c r="AK179" s="23"/>
      <c r="AL179" s="23"/>
      <c r="AM179" s="23"/>
      <c r="AN179" s="23"/>
      <c r="AO179" s="23"/>
      <c r="AP179" s="23"/>
      <c r="AQ179" s="23"/>
      <c r="AR179" s="159"/>
    </row>
    <row r="180" spans="1:44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23"/>
      <c r="Q180" s="23"/>
      <c r="R180" s="23"/>
      <c r="S180" s="23"/>
      <c r="T180" s="23"/>
      <c r="U180" s="47"/>
      <c r="V180" s="50"/>
      <c r="W180" s="47"/>
      <c r="X180" s="47"/>
      <c r="Y180" s="23"/>
      <c r="Z180" s="23"/>
      <c r="AA180" s="23"/>
      <c r="AB180" s="23"/>
      <c r="AC180" s="23"/>
      <c r="AD180" s="23"/>
      <c r="AE180" s="23"/>
      <c r="AF180" s="23"/>
      <c r="AG180" s="23"/>
      <c r="AH180" s="70"/>
      <c r="AI180" s="47"/>
      <c r="AJ180" s="47"/>
      <c r="AK180" s="23"/>
      <c r="AL180" s="23"/>
      <c r="AM180" s="23"/>
      <c r="AN180" s="23"/>
      <c r="AO180" s="23"/>
      <c r="AP180" s="23"/>
      <c r="AQ180" s="23"/>
      <c r="AR180" s="159"/>
    </row>
    <row r="181" spans="1:44" s="8" customFormat="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23"/>
      <c r="Q181" s="23"/>
      <c r="R181" s="23"/>
      <c r="S181" s="23"/>
      <c r="T181" s="23"/>
      <c r="U181" s="47"/>
      <c r="V181" s="50"/>
      <c r="W181" s="47"/>
      <c r="X181" s="47"/>
      <c r="Y181" s="23"/>
      <c r="Z181" s="23"/>
      <c r="AA181" s="23"/>
      <c r="AB181" s="23"/>
      <c r="AC181" s="23"/>
      <c r="AD181" s="23"/>
      <c r="AE181" s="23"/>
      <c r="AF181" s="23"/>
      <c r="AG181" s="23"/>
      <c r="AH181" s="70"/>
      <c r="AI181" s="47"/>
      <c r="AJ181" s="47"/>
      <c r="AK181" s="23"/>
      <c r="AL181" s="23"/>
      <c r="AM181" s="23"/>
      <c r="AN181" s="23"/>
      <c r="AO181" s="23"/>
      <c r="AP181" s="23"/>
      <c r="AQ181" s="23"/>
      <c r="AR181" s="159"/>
    </row>
    <row r="182" spans="1:44" s="8" customFormat="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23"/>
      <c r="Q182" s="23"/>
      <c r="R182" s="23"/>
      <c r="S182" s="23"/>
      <c r="T182" s="23"/>
      <c r="U182" s="47"/>
      <c r="V182" s="50"/>
      <c r="W182" s="47"/>
      <c r="X182" s="47"/>
      <c r="Y182" s="23"/>
      <c r="Z182" s="23"/>
      <c r="AA182" s="23"/>
      <c r="AB182" s="23"/>
      <c r="AC182" s="23"/>
      <c r="AD182" s="23"/>
      <c r="AE182" s="23"/>
      <c r="AF182" s="23"/>
      <c r="AG182" s="23"/>
      <c r="AH182" s="70"/>
      <c r="AI182" s="47"/>
      <c r="AJ182" s="47"/>
      <c r="AK182" s="23"/>
      <c r="AL182" s="23"/>
      <c r="AM182" s="23"/>
      <c r="AN182" s="23"/>
      <c r="AO182" s="23"/>
      <c r="AP182" s="23"/>
      <c r="AQ182" s="23"/>
      <c r="AR182" s="159"/>
    </row>
    <row r="183" spans="1:44" s="8" customFormat="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23"/>
      <c r="Q183" s="23"/>
      <c r="R183" s="23"/>
      <c r="S183" s="23"/>
      <c r="T183" s="23"/>
      <c r="U183" s="47"/>
      <c r="V183" s="50"/>
      <c r="W183" s="47"/>
      <c r="X183" s="47"/>
      <c r="Y183" s="23"/>
      <c r="Z183" s="23"/>
      <c r="AA183" s="23"/>
      <c r="AB183" s="23"/>
      <c r="AC183" s="23"/>
      <c r="AD183" s="23"/>
      <c r="AE183" s="23"/>
      <c r="AF183" s="23"/>
      <c r="AG183" s="23"/>
      <c r="AH183" s="70"/>
      <c r="AI183" s="47"/>
      <c r="AJ183" s="47"/>
      <c r="AK183" s="23"/>
      <c r="AL183" s="23"/>
      <c r="AM183" s="23"/>
      <c r="AN183" s="23"/>
      <c r="AO183" s="23"/>
      <c r="AP183" s="23"/>
      <c r="AQ183" s="23"/>
      <c r="AR183" s="159"/>
    </row>
    <row r="184" spans="1:44" s="8" customFormat="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23"/>
      <c r="Q184" s="23"/>
      <c r="R184" s="23"/>
      <c r="S184" s="23"/>
      <c r="T184" s="23"/>
      <c r="U184" s="47"/>
      <c r="V184" s="50"/>
      <c r="W184" s="47"/>
      <c r="X184" s="47"/>
      <c r="Y184" s="23"/>
      <c r="Z184" s="23"/>
      <c r="AA184" s="23"/>
      <c r="AB184" s="23"/>
      <c r="AC184" s="23"/>
      <c r="AD184" s="23"/>
      <c r="AE184" s="23"/>
      <c r="AF184" s="23"/>
      <c r="AG184" s="23"/>
      <c r="AH184" s="70"/>
      <c r="AI184" s="47"/>
      <c r="AJ184" s="47"/>
      <c r="AK184" s="23"/>
      <c r="AL184" s="23"/>
      <c r="AM184" s="23"/>
      <c r="AN184" s="23"/>
      <c r="AO184" s="23"/>
      <c r="AP184" s="23"/>
      <c r="AQ184" s="23"/>
      <c r="AR184" s="159"/>
    </row>
    <row r="185" spans="1:44" s="8" customFormat="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23"/>
      <c r="Q185" s="23"/>
      <c r="R185" s="23"/>
      <c r="S185" s="23"/>
      <c r="T185" s="23"/>
      <c r="U185" s="47"/>
      <c r="V185" s="50"/>
      <c r="W185" s="47"/>
      <c r="X185" s="47"/>
      <c r="Y185" s="23"/>
      <c r="Z185" s="23"/>
      <c r="AA185" s="23"/>
      <c r="AB185" s="23"/>
      <c r="AC185" s="23"/>
      <c r="AD185" s="23"/>
      <c r="AE185" s="23"/>
      <c r="AF185" s="23"/>
      <c r="AG185" s="23"/>
      <c r="AH185" s="70"/>
      <c r="AI185" s="47"/>
      <c r="AJ185" s="47"/>
      <c r="AK185" s="23"/>
      <c r="AL185" s="23"/>
      <c r="AM185" s="23"/>
      <c r="AN185" s="23"/>
      <c r="AO185" s="23"/>
      <c r="AP185" s="23"/>
      <c r="AQ185" s="23"/>
      <c r="AR185" s="159"/>
    </row>
    <row r="186" spans="1:44" ht="15" customHeight="1" x14ac:dyDescent="0.25">
      <c r="AG186" s="23"/>
      <c r="AH186" s="70"/>
      <c r="AI186" s="47"/>
      <c r="AJ186" s="47"/>
    </row>
    <row r="187" spans="1:44" ht="15" customHeight="1" x14ac:dyDescent="0.25">
      <c r="AG187" s="23"/>
      <c r="AH187" s="70"/>
      <c r="AI187" s="47"/>
      <c r="AJ187" s="47"/>
    </row>
    <row r="188" spans="1:44" ht="15" customHeight="1" x14ac:dyDescent="0.25">
      <c r="AG188" s="23"/>
      <c r="AH188" s="70"/>
      <c r="AI188" s="47"/>
      <c r="AJ188" s="47"/>
    </row>
    <row r="189" spans="1:44" ht="15" customHeight="1" x14ac:dyDescent="0.25">
      <c r="AG189" s="23"/>
      <c r="AH189" s="70"/>
      <c r="AI189" s="47"/>
      <c r="AJ189" s="47"/>
    </row>
    <row r="190" spans="1:44" ht="15" customHeight="1" x14ac:dyDescent="0.25">
      <c r="AG190" s="23"/>
      <c r="AH190" s="70"/>
      <c r="AI190" s="47"/>
      <c r="AJ190" s="47"/>
    </row>
    <row r="191" spans="1:44" ht="15" customHeight="1" x14ac:dyDescent="0.25">
      <c r="AG191" s="23"/>
      <c r="AH191" s="70"/>
      <c r="AI191" s="47"/>
      <c r="AJ191" s="47"/>
    </row>
    <row r="192" spans="1:44" ht="15" customHeight="1" x14ac:dyDescent="0.25">
      <c r="AG192" s="23"/>
      <c r="AH192" s="70"/>
      <c r="AI192" s="47"/>
      <c r="AJ192" s="47"/>
    </row>
    <row r="193" spans="2:43" ht="15" customHeight="1" x14ac:dyDescent="0.2"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</row>
    <row r="194" spans="2:43" ht="15" customHeight="1" x14ac:dyDescent="0.2"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</row>
    <row r="195" spans="2:43" ht="15" customHeight="1" x14ac:dyDescent="0.2"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</row>
    <row r="196" spans="2:43" ht="15" customHeight="1" x14ac:dyDescent="0.2"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</row>
    <row r="197" spans="2:43" ht="15" customHeight="1" x14ac:dyDescent="0.2"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</row>
    <row r="198" spans="2:43" ht="15" customHeight="1" x14ac:dyDescent="0.2"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</row>
    <row r="199" spans="2:43" ht="15" customHeight="1" x14ac:dyDescent="0.2"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</row>
    <row r="200" spans="2:43" ht="15" customHeight="1" x14ac:dyDescent="0.2"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</row>
    <row r="201" spans="2:43" ht="15" customHeight="1" x14ac:dyDescent="0.2"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</row>
    <row r="202" spans="2:43" ht="15" customHeight="1" x14ac:dyDescent="0.2"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</row>
    <row r="203" spans="2:43" ht="15" customHeight="1" x14ac:dyDescent="0.2"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</row>
    <row r="204" spans="2:43" ht="15" customHeight="1" x14ac:dyDescent="0.2"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</row>
    <row r="205" spans="2:43" ht="15" customHeight="1" x14ac:dyDescent="0.2"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</row>
    <row r="206" spans="2:43" ht="15" customHeight="1" x14ac:dyDescent="0.2"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</row>
    <row r="207" spans="2:43" ht="15" customHeight="1" x14ac:dyDescent="0.2"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</row>
    <row r="208" spans="2:43" ht="15" customHeight="1" x14ac:dyDescent="0.2"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</row>
    <row r="209" spans="2:43" ht="15" customHeight="1" x14ac:dyDescent="0.2"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</row>
    <row r="210" spans="2:43" ht="15" customHeight="1" x14ac:dyDescent="0.2"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</row>
    <row r="211" spans="2:43" ht="15" customHeight="1" x14ac:dyDescent="0.2"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</row>
    <row r="212" spans="2:43" ht="15" customHeight="1" x14ac:dyDescent="0.2"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32</v>
      </c>
      <c r="C1" s="3"/>
      <c r="D1" s="4"/>
      <c r="E1" s="5" t="s">
        <v>62</v>
      </c>
      <c r="F1" s="173"/>
      <c r="G1" s="141"/>
      <c r="H1" s="1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3"/>
      <c r="AB1" s="173"/>
      <c r="AC1" s="141"/>
      <c r="AD1" s="1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3" t="s">
        <v>63</v>
      </c>
      <c r="C2" s="74"/>
      <c r="D2" s="75"/>
      <c r="E2" s="13" t="s">
        <v>12</v>
      </c>
      <c r="F2" s="14"/>
      <c r="G2" s="14"/>
      <c r="H2" s="14"/>
      <c r="I2" s="20"/>
      <c r="J2" s="15"/>
      <c r="K2" s="100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74" t="s">
        <v>115</v>
      </c>
      <c r="Y2" s="175"/>
      <c r="Z2" s="176"/>
      <c r="AA2" s="13" t="s">
        <v>12</v>
      </c>
      <c r="AB2" s="14"/>
      <c r="AC2" s="14"/>
      <c r="AD2" s="14"/>
      <c r="AE2" s="20"/>
      <c r="AF2" s="15"/>
      <c r="AG2" s="100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5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2"/>
      <c r="L3" s="18" t="s">
        <v>5</v>
      </c>
      <c r="M3" s="18" t="s">
        <v>6</v>
      </c>
      <c r="N3" s="18" t="s">
        <v>98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2"/>
      <c r="AH3" s="18" t="s">
        <v>5</v>
      </c>
      <c r="AI3" s="18" t="s">
        <v>6</v>
      </c>
      <c r="AJ3" s="18" t="s">
        <v>98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/>
      <c r="C4" s="45"/>
      <c r="D4" s="44"/>
      <c r="E4" s="29"/>
      <c r="F4" s="29"/>
      <c r="G4" s="29"/>
      <c r="H4" s="55"/>
      <c r="I4" s="29"/>
      <c r="J4" s="162"/>
      <c r="K4" s="28"/>
      <c r="L4" s="129"/>
      <c r="M4" s="18"/>
      <c r="N4" s="18"/>
      <c r="O4" s="18"/>
      <c r="P4" s="23"/>
      <c r="Q4" s="29"/>
      <c r="R4" s="29"/>
      <c r="S4" s="55"/>
      <c r="T4" s="29"/>
      <c r="U4" s="29"/>
      <c r="V4" s="177"/>
      <c r="W4" s="28"/>
      <c r="X4" s="29">
        <v>1978</v>
      </c>
      <c r="Y4" s="45" t="s">
        <v>41</v>
      </c>
      <c r="Z4" s="44" t="s">
        <v>43</v>
      </c>
      <c r="AA4" s="29"/>
      <c r="AB4" s="2" t="s">
        <v>55</v>
      </c>
      <c r="AC4" s="29"/>
      <c r="AD4" s="55"/>
      <c r="AE4" s="29"/>
      <c r="AF4" s="162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78"/>
      <c r="AS4" s="164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/>
      <c r="C5" s="45"/>
      <c r="D5" s="44"/>
      <c r="E5" s="29"/>
      <c r="F5" s="29"/>
      <c r="G5" s="29"/>
      <c r="H5" s="55"/>
      <c r="I5" s="29"/>
      <c r="J5" s="162"/>
      <c r="K5" s="28"/>
      <c r="L5" s="129"/>
      <c r="M5" s="18"/>
      <c r="N5" s="18"/>
      <c r="O5" s="18"/>
      <c r="P5" s="23"/>
      <c r="Q5" s="29"/>
      <c r="R5" s="29"/>
      <c r="S5" s="55"/>
      <c r="T5" s="29"/>
      <c r="U5" s="29"/>
      <c r="V5" s="177"/>
      <c r="W5" s="28"/>
      <c r="X5" s="29">
        <v>1979</v>
      </c>
      <c r="Y5" s="45" t="s">
        <v>58</v>
      </c>
      <c r="Z5" s="44" t="s">
        <v>44</v>
      </c>
      <c r="AA5" s="29"/>
      <c r="AB5" s="2" t="s">
        <v>55</v>
      </c>
      <c r="AC5" s="29"/>
      <c r="AD5" s="55"/>
      <c r="AE5" s="29"/>
      <c r="AF5" s="162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8"/>
      <c r="AS5" s="164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/>
      <c r="C6" s="45"/>
      <c r="D6" s="44"/>
      <c r="E6" s="29"/>
      <c r="F6" s="29"/>
      <c r="G6" s="29"/>
      <c r="H6" s="55"/>
      <c r="I6" s="29"/>
      <c r="J6" s="162"/>
      <c r="K6" s="28"/>
      <c r="L6" s="129"/>
      <c r="M6" s="18"/>
      <c r="N6" s="18"/>
      <c r="O6" s="18"/>
      <c r="P6" s="23"/>
      <c r="Q6" s="29"/>
      <c r="R6" s="29"/>
      <c r="S6" s="55"/>
      <c r="T6" s="29"/>
      <c r="U6" s="29"/>
      <c r="V6" s="177"/>
      <c r="W6" s="28"/>
      <c r="X6" s="29">
        <v>1980</v>
      </c>
      <c r="Y6" s="45" t="s">
        <v>61</v>
      </c>
      <c r="Z6" s="44" t="s">
        <v>43</v>
      </c>
      <c r="AA6" s="29"/>
      <c r="AB6" s="2" t="s">
        <v>55</v>
      </c>
      <c r="AC6" s="29"/>
      <c r="AD6" s="55"/>
      <c r="AE6" s="29"/>
      <c r="AF6" s="162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8"/>
      <c r="AS6" s="164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/>
      <c r="C7" s="45"/>
      <c r="D7" s="44"/>
      <c r="E7" s="29"/>
      <c r="F7" s="29"/>
      <c r="G7" s="29"/>
      <c r="H7" s="55"/>
      <c r="I7" s="29"/>
      <c r="J7" s="162"/>
      <c r="K7" s="28"/>
      <c r="L7" s="129"/>
      <c r="M7" s="18"/>
      <c r="N7" s="18"/>
      <c r="O7" s="18"/>
      <c r="P7" s="23"/>
      <c r="Q7" s="29"/>
      <c r="R7" s="29"/>
      <c r="S7" s="55"/>
      <c r="T7" s="29"/>
      <c r="U7" s="29"/>
      <c r="V7" s="177"/>
      <c r="W7" s="28"/>
      <c r="X7" s="29">
        <v>1981</v>
      </c>
      <c r="Y7" s="45" t="s">
        <v>56</v>
      </c>
      <c r="Z7" s="44" t="s">
        <v>43</v>
      </c>
      <c r="AA7" s="29"/>
      <c r="AB7" s="29"/>
      <c r="AC7" s="29"/>
      <c r="AD7" s="55"/>
      <c r="AE7" s="29"/>
      <c r="AF7" s="162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78"/>
      <c r="AS7" s="164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/>
      <c r="C8" s="45"/>
      <c r="D8" s="44"/>
      <c r="E8" s="29"/>
      <c r="F8" s="29"/>
      <c r="G8" s="29"/>
      <c r="H8" s="55"/>
      <c r="I8" s="29"/>
      <c r="J8" s="162"/>
      <c r="K8" s="28"/>
      <c r="L8" s="129"/>
      <c r="M8" s="18"/>
      <c r="N8" s="18"/>
      <c r="O8" s="18"/>
      <c r="P8" s="23"/>
      <c r="Q8" s="29"/>
      <c r="R8" s="29"/>
      <c r="S8" s="55"/>
      <c r="T8" s="29"/>
      <c r="U8" s="29"/>
      <c r="V8" s="177"/>
      <c r="W8" s="28"/>
      <c r="X8" s="29">
        <v>1982</v>
      </c>
      <c r="Y8" s="45" t="s">
        <v>41</v>
      </c>
      <c r="Z8" s="44" t="s">
        <v>43</v>
      </c>
      <c r="AA8" s="29"/>
      <c r="AB8" s="29"/>
      <c r="AC8" s="29"/>
      <c r="AD8" s="55"/>
      <c r="AE8" s="29"/>
      <c r="AF8" s="162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78"/>
      <c r="AS8" s="164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/>
      <c r="C9" s="45"/>
      <c r="D9" s="44"/>
      <c r="E9" s="29"/>
      <c r="F9" s="29"/>
      <c r="G9" s="29"/>
      <c r="H9" s="55"/>
      <c r="I9" s="29"/>
      <c r="J9" s="162"/>
      <c r="K9" s="28"/>
      <c r="L9" s="129"/>
      <c r="M9" s="18"/>
      <c r="N9" s="18"/>
      <c r="O9" s="18"/>
      <c r="P9" s="23"/>
      <c r="Q9" s="29"/>
      <c r="R9" s="29"/>
      <c r="S9" s="55"/>
      <c r="T9" s="29"/>
      <c r="U9" s="29"/>
      <c r="V9" s="177"/>
      <c r="W9" s="28"/>
      <c r="X9" s="29">
        <v>1983</v>
      </c>
      <c r="Y9" s="29" t="s">
        <v>57</v>
      </c>
      <c r="Z9" s="2" t="s">
        <v>43</v>
      </c>
      <c r="AA9" s="29">
        <v>18</v>
      </c>
      <c r="AB9" s="29">
        <v>0</v>
      </c>
      <c r="AC9" s="29">
        <v>16</v>
      </c>
      <c r="AD9" s="29">
        <v>8</v>
      </c>
      <c r="AE9" s="29"/>
      <c r="AF9" s="42"/>
      <c r="AG9" s="23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78"/>
      <c r="AS9" s="164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/>
      <c r="C10" s="45"/>
      <c r="D10" s="44"/>
      <c r="E10" s="29"/>
      <c r="F10" s="29"/>
      <c r="G10" s="29"/>
      <c r="H10" s="55"/>
      <c r="I10" s="29"/>
      <c r="J10" s="162"/>
      <c r="K10" s="28"/>
      <c r="L10" s="129"/>
      <c r="M10" s="18"/>
      <c r="N10" s="18"/>
      <c r="O10" s="18"/>
      <c r="P10" s="23"/>
      <c r="Q10" s="29"/>
      <c r="R10" s="29"/>
      <c r="S10" s="55"/>
      <c r="T10" s="29"/>
      <c r="U10" s="29"/>
      <c r="V10" s="177"/>
      <c r="W10" s="28"/>
      <c r="X10" s="29">
        <v>1984</v>
      </c>
      <c r="Y10" s="29" t="s">
        <v>58</v>
      </c>
      <c r="Z10" s="2" t="s">
        <v>43</v>
      </c>
      <c r="AA10" s="29">
        <v>18</v>
      </c>
      <c r="AB10" s="29">
        <v>3</v>
      </c>
      <c r="AC10" s="29">
        <v>28</v>
      </c>
      <c r="AD10" s="29">
        <v>24</v>
      </c>
      <c r="AE10" s="29"/>
      <c r="AF10" s="42"/>
      <c r="AG10" s="23"/>
      <c r="AH10" s="18" t="s">
        <v>41</v>
      </c>
      <c r="AI10" s="18"/>
      <c r="AJ10" s="18"/>
      <c r="AK10" s="18"/>
      <c r="AL10" s="23"/>
      <c r="AM10" s="29"/>
      <c r="AN10" s="29"/>
      <c r="AO10" s="29"/>
      <c r="AP10" s="29"/>
      <c r="AQ10" s="29"/>
      <c r="AR10" s="178"/>
      <c r="AS10" s="164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>
        <v>1985</v>
      </c>
      <c r="C11" s="29" t="s">
        <v>41</v>
      </c>
      <c r="D11" s="44" t="s">
        <v>45</v>
      </c>
      <c r="E11" s="29">
        <v>22</v>
      </c>
      <c r="F11" s="29">
        <v>2</v>
      </c>
      <c r="G11" s="29">
        <v>24</v>
      </c>
      <c r="H11" s="29">
        <v>19</v>
      </c>
      <c r="I11" s="29"/>
      <c r="J11" s="162"/>
      <c r="K11" s="76"/>
      <c r="L11" s="18" t="s">
        <v>35</v>
      </c>
      <c r="M11" s="18"/>
      <c r="N11" s="18"/>
      <c r="O11" s="18"/>
      <c r="P11" s="23"/>
      <c r="Q11" s="29"/>
      <c r="R11" s="29"/>
      <c r="S11" s="55"/>
      <c r="T11" s="29"/>
      <c r="U11" s="29"/>
      <c r="V11" s="177"/>
      <c r="W11" s="28"/>
      <c r="X11" s="29"/>
      <c r="Y11" s="45"/>
      <c r="Z11" s="44"/>
      <c r="AA11" s="29"/>
      <c r="AB11" s="29"/>
      <c r="AC11" s="29"/>
      <c r="AD11" s="55"/>
      <c r="AE11" s="29"/>
      <c r="AF11" s="162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78"/>
      <c r="AS11" s="164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94">
        <v>1986</v>
      </c>
      <c r="C12" s="29" t="s">
        <v>59</v>
      </c>
      <c r="D12" s="44" t="s">
        <v>45</v>
      </c>
      <c r="E12" s="194">
        <v>22</v>
      </c>
      <c r="F12" s="194">
        <v>3</v>
      </c>
      <c r="G12" s="194">
        <v>22</v>
      </c>
      <c r="H12" s="195">
        <v>19</v>
      </c>
      <c r="I12" s="194"/>
      <c r="J12" s="196"/>
      <c r="K12" s="28"/>
      <c r="L12" s="129"/>
      <c r="M12" s="18"/>
      <c r="N12" s="18"/>
      <c r="O12" s="18"/>
      <c r="P12" s="23"/>
      <c r="Q12" s="194"/>
      <c r="R12" s="194"/>
      <c r="S12" s="195"/>
      <c r="T12" s="194"/>
      <c r="U12" s="194"/>
      <c r="V12" s="177"/>
      <c r="W12" s="28"/>
      <c r="X12" s="29"/>
      <c r="Y12" s="45"/>
      <c r="Z12" s="44"/>
      <c r="AA12" s="194"/>
      <c r="AB12" s="194"/>
      <c r="AC12" s="194"/>
      <c r="AD12" s="195"/>
      <c r="AE12" s="194"/>
      <c r="AF12" s="196"/>
      <c r="AG12" s="28"/>
      <c r="AH12" s="129"/>
      <c r="AI12" s="18"/>
      <c r="AJ12" s="18"/>
      <c r="AK12" s="18"/>
      <c r="AL12" s="23"/>
      <c r="AM12" s="194"/>
      <c r="AN12" s="194"/>
      <c r="AO12" s="194"/>
      <c r="AP12" s="194"/>
      <c r="AQ12" s="194"/>
      <c r="AR12" s="197"/>
      <c r="AS12" s="164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94">
        <v>1987</v>
      </c>
      <c r="C13" s="29" t="s">
        <v>57</v>
      </c>
      <c r="D13" s="44" t="s">
        <v>45</v>
      </c>
      <c r="E13" s="194"/>
      <c r="F13" s="194"/>
      <c r="G13" s="194"/>
      <c r="H13" s="195"/>
      <c r="I13" s="194"/>
      <c r="J13" s="196"/>
      <c r="K13" s="28"/>
      <c r="L13" s="129"/>
      <c r="M13" s="18"/>
      <c r="N13" s="18"/>
      <c r="O13" s="18"/>
      <c r="P13" s="23"/>
      <c r="Q13" s="194"/>
      <c r="R13" s="194"/>
      <c r="S13" s="195"/>
      <c r="T13" s="194"/>
      <c r="U13" s="194"/>
      <c r="V13" s="177"/>
      <c r="W13" s="28"/>
      <c r="X13" s="29"/>
      <c r="Y13" s="45"/>
      <c r="Z13" s="44"/>
      <c r="AA13" s="194"/>
      <c r="AB13" s="194"/>
      <c r="AC13" s="194"/>
      <c r="AD13" s="195"/>
      <c r="AE13" s="194"/>
      <c r="AF13" s="196"/>
      <c r="AG13" s="28"/>
      <c r="AH13" s="129"/>
      <c r="AI13" s="18"/>
      <c r="AJ13" s="18"/>
      <c r="AK13" s="18"/>
      <c r="AL13" s="23"/>
      <c r="AM13" s="194"/>
      <c r="AN13" s="194"/>
      <c r="AO13" s="194"/>
      <c r="AP13" s="194"/>
      <c r="AQ13" s="194"/>
      <c r="AR13" s="197"/>
      <c r="AS13" s="164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94"/>
      <c r="C14" s="29"/>
      <c r="D14" s="44"/>
      <c r="E14" s="194"/>
      <c r="F14" s="194"/>
      <c r="G14" s="194"/>
      <c r="H14" s="195"/>
      <c r="I14" s="194"/>
      <c r="J14" s="196"/>
      <c r="K14" s="28"/>
      <c r="L14" s="129"/>
      <c r="M14" s="18"/>
      <c r="N14" s="18"/>
      <c r="O14" s="18"/>
      <c r="P14" s="23"/>
      <c r="Q14" s="194"/>
      <c r="R14" s="194"/>
      <c r="S14" s="195"/>
      <c r="T14" s="194"/>
      <c r="U14" s="194"/>
      <c r="V14" s="177"/>
      <c r="W14" s="28"/>
      <c r="X14" s="29"/>
      <c r="Y14" s="45"/>
      <c r="Z14" s="44"/>
      <c r="AA14" s="194"/>
      <c r="AB14" s="194"/>
      <c r="AC14" s="194"/>
      <c r="AD14" s="195"/>
      <c r="AE14" s="194"/>
      <c r="AF14" s="196"/>
      <c r="AG14" s="28"/>
      <c r="AH14" s="129"/>
      <c r="AI14" s="18"/>
      <c r="AJ14" s="18"/>
      <c r="AK14" s="18"/>
      <c r="AL14" s="23"/>
      <c r="AM14" s="194"/>
      <c r="AN14" s="194"/>
      <c r="AO14" s="194"/>
      <c r="AP14" s="194"/>
      <c r="AQ14" s="194"/>
      <c r="AR14" s="197"/>
      <c r="AS14" s="164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>
        <v>1991</v>
      </c>
      <c r="C15" s="29" t="s">
        <v>33</v>
      </c>
      <c r="D15" s="44" t="s">
        <v>42</v>
      </c>
      <c r="E15" s="29">
        <v>22</v>
      </c>
      <c r="F15" s="29">
        <v>7</v>
      </c>
      <c r="G15" s="29">
        <v>54</v>
      </c>
      <c r="H15" s="29">
        <v>16</v>
      </c>
      <c r="I15" s="29">
        <v>131</v>
      </c>
      <c r="J15" s="29"/>
      <c r="K15" s="76"/>
      <c r="L15" s="29" t="s">
        <v>61</v>
      </c>
      <c r="M15" s="18"/>
      <c r="N15" s="29" t="s">
        <v>58</v>
      </c>
      <c r="O15" s="18" t="s">
        <v>74</v>
      </c>
      <c r="P15" s="23"/>
      <c r="Q15" s="194"/>
      <c r="R15" s="194"/>
      <c r="S15" s="195"/>
      <c r="T15" s="194"/>
      <c r="U15" s="194"/>
      <c r="V15" s="177"/>
      <c r="W15" s="28"/>
      <c r="X15" s="29"/>
      <c r="Y15" s="45"/>
      <c r="Z15" s="44"/>
      <c r="AA15" s="194"/>
      <c r="AB15" s="194"/>
      <c r="AC15" s="194"/>
      <c r="AD15" s="195"/>
      <c r="AE15" s="194"/>
      <c r="AF15" s="196"/>
      <c r="AG15" s="28"/>
      <c r="AH15" s="129"/>
      <c r="AI15" s="18"/>
      <c r="AJ15" s="18"/>
      <c r="AK15" s="18"/>
      <c r="AL15" s="23"/>
      <c r="AM15" s="194"/>
      <c r="AN15" s="194"/>
      <c r="AO15" s="194"/>
      <c r="AP15" s="194"/>
      <c r="AQ15" s="194"/>
      <c r="AR15" s="197"/>
      <c r="AS15" s="164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>
        <v>1992</v>
      </c>
      <c r="C16" s="29" t="s">
        <v>41</v>
      </c>
      <c r="D16" s="44" t="s">
        <v>42</v>
      </c>
      <c r="E16" s="29">
        <v>26</v>
      </c>
      <c r="F16" s="29">
        <v>4</v>
      </c>
      <c r="G16" s="29">
        <v>46</v>
      </c>
      <c r="H16" s="29">
        <v>22</v>
      </c>
      <c r="I16" s="29">
        <v>155</v>
      </c>
      <c r="J16" s="29"/>
      <c r="K16" s="23"/>
      <c r="L16" s="18" t="s">
        <v>41</v>
      </c>
      <c r="M16" s="18"/>
      <c r="N16" s="18" t="s">
        <v>57</v>
      </c>
      <c r="O16" s="18" t="s">
        <v>59</v>
      </c>
      <c r="P16" s="23"/>
      <c r="Q16" s="194"/>
      <c r="R16" s="194"/>
      <c r="S16" s="195"/>
      <c r="T16" s="194"/>
      <c r="U16" s="194"/>
      <c r="V16" s="177"/>
      <c r="W16" s="28"/>
      <c r="X16" s="29"/>
      <c r="Y16" s="45"/>
      <c r="Z16" s="44"/>
      <c r="AA16" s="194"/>
      <c r="AB16" s="194"/>
      <c r="AC16" s="194"/>
      <c r="AD16" s="195"/>
      <c r="AE16" s="194"/>
      <c r="AF16" s="196"/>
      <c r="AG16" s="28"/>
      <c r="AH16" s="129"/>
      <c r="AI16" s="18"/>
      <c r="AJ16" s="18"/>
      <c r="AK16" s="18"/>
      <c r="AL16" s="23"/>
      <c r="AM16" s="194"/>
      <c r="AN16" s="194"/>
      <c r="AO16" s="194"/>
      <c r="AP16" s="194"/>
      <c r="AQ16" s="194"/>
      <c r="AR16" s="197"/>
      <c r="AS16" s="164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94"/>
      <c r="C17" s="29"/>
      <c r="D17" s="44"/>
      <c r="E17" s="194"/>
      <c r="F17" s="194"/>
      <c r="G17" s="194"/>
      <c r="H17" s="195"/>
      <c r="I17" s="194"/>
      <c r="J17" s="196"/>
      <c r="K17" s="28"/>
      <c r="L17" s="129"/>
      <c r="M17" s="18"/>
      <c r="N17" s="18"/>
      <c r="O17" s="18"/>
      <c r="P17" s="23"/>
      <c r="Q17" s="194"/>
      <c r="R17" s="194"/>
      <c r="S17" s="195"/>
      <c r="T17" s="194"/>
      <c r="U17" s="194"/>
      <c r="V17" s="177"/>
      <c r="W17" s="28"/>
      <c r="X17" s="29"/>
      <c r="Y17" s="45"/>
      <c r="Z17" s="44"/>
      <c r="AA17" s="194"/>
      <c r="AB17" s="194"/>
      <c r="AC17" s="194"/>
      <c r="AD17" s="195"/>
      <c r="AE17" s="194"/>
      <c r="AF17" s="196"/>
      <c r="AG17" s="28"/>
      <c r="AH17" s="129"/>
      <c r="AI17" s="18"/>
      <c r="AJ17" s="18"/>
      <c r="AK17" s="18"/>
      <c r="AL17" s="23"/>
      <c r="AM17" s="194"/>
      <c r="AN17" s="194"/>
      <c r="AO17" s="194"/>
      <c r="AP17" s="194"/>
      <c r="AQ17" s="194"/>
      <c r="AR17" s="197"/>
      <c r="AS17" s="164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94">
        <v>1994</v>
      </c>
      <c r="C18" s="29" t="s">
        <v>33</v>
      </c>
      <c r="D18" s="44" t="s">
        <v>39</v>
      </c>
      <c r="E18" s="194">
        <v>14</v>
      </c>
      <c r="F18" s="194">
        <v>1</v>
      </c>
      <c r="G18" s="194">
        <v>22</v>
      </c>
      <c r="H18" s="195">
        <v>3</v>
      </c>
      <c r="I18" s="194">
        <v>34</v>
      </c>
      <c r="J18" s="196"/>
      <c r="K18" s="28"/>
      <c r="L18" s="129"/>
      <c r="M18" s="18"/>
      <c r="N18" s="18"/>
      <c r="O18" s="18"/>
      <c r="P18" s="23"/>
      <c r="Q18" s="194"/>
      <c r="R18" s="194"/>
      <c r="S18" s="195"/>
      <c r="T18" s="194"/>
      <c r="U18" s="194"/>
      <c r="V18" s="177"/>
      <c r="W18" s="28"/>
      <c r="X18" s="29"/>
      <c r="Y18" s="45"/>
      <c r="Z18" s="44"/>
      <c r="AA18" s="194"/>
      <c r="AB18" s="194"/>
      <c r="AC18" s="194"/>
      <c r="AD18" s="195"/>
      <c r="AE18" s="194"/>
      <c r="AF18" s="196"/>
      <c r="AG18" s="28"/>
      <c r="AH18" s="129"/>
      <c r="AI18" s="18"/>
      <c r="AJ18" s="18"/>
      <c r="AK18" s="18"/>
      <c r="AL18" s="23"/>
      <c r="AM18" s="194"/>
      <c r="AN18" s="194"/>
      <c r="AO18" s="194"/>
      <c r="AP18" s="194"/>
      <c r="AQ18" s="194"/>
      <c r="AR18" s="197"/>
      <c r="AS18" s="164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94"/>
      <c r="C19" s="29"/>
      <c r="D19" s="44"/>
      <c r="E19" s="194"/>
      <c r="F19" s="194"/>
      <c r="G19" s="194"/>
      <c r="H19" s="195"/>
      <c r="I19" s="194"/>
      <c r="J19" s="196"/>
      <c r="K19" s="28"/>
      <c r="L19" s="129"/>
      <c r="M19" s="18"/>
      <c r="N19" s="18"/>
      <c r="O19" s="18"/>
      <c r="P19" s="23"/>
      <c r="Q19" s="194"/>
      <c r="R19" s="194"/>
      <c r="S19" s="195"/>
      <c r="T19" s="194"/>
      <c r="U19" s="194"/>
      <c r="V19" s="177"/>
      <c r="W19" s="28"/>
      <c r="X19" s="29">
        <v>1995</v>
      </c>
      <c r="Y19" s="29" t="s">
        <v>61</v>
      </c>
      <c r="Z19" s="41" t="s">
        <v>47</v>
      </c>
      <c r="AA19" s="194"/>
      <c r="AB19" s="194"/>
      <c r="AC19" s="194"/>
      <c r="AD19" s="195"/>
      <c r="AE19" s="194"/>
      <c r="AF19" s="196"/>
      <c r="AG19" s="28"/>
      <c r="AH19" s="129"/>
      <c r="AI19" s="18"/>
      <c r="AJ19" s="18"/>
      <c r="AK19" s="18"/>
      <c r="AL19" s="23"/>
      <c r="AM19" s="194"/>
      <c r="AN19" s="194"/>
      <c r="AO19" s="194"/>
      <c r="AP19" s="194"/>
      <c r="AQ19" s="194"/>
      <c r="AR19" s="197"/>
      <c r="AS19" s="164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94"/>
      <c r="C20" s="29"/>
      <c r="D20" s="44"/>
      <c r="E20" s="194"/>
      <c r="F20" s="194"/>
      <c r="G20" s="194"/>
      <c r="H20" s="195"/>
      <c r="I20" s="194"/>
      <c r="J20" s="196"/>
      <c r="K20" s="28"/>
      <c r="L20" s="129"/>
      <c r="M20" s="18"/>
      <c r="N20" s="18"/>
      <c r="O20" s="18"/>
      <c r="P20" s="23"/>
      <c r="Q20" s="194"/>
      <c r="R20" s="194"/>
      <c r="S20" s="195"/>
      <c r="T20" s="194"/>
      <c r="U20" s="194"/>
      <c r="V20" s="177"/>
      <c r="W20" s="28"/>
      <c r="X20" s="29"/>
      <c r="Y20" s="45"/>
      <c r="Z20" s="41"/>
      <c r="AA20" s="194"/>
      <c r="AB20" s="194"/>
      <c r="AC20" s="194"/>
      <c r="AD20" s="195"/>
      <c r="AE20" s="194"/>
      <c r="AF20" s="196"/>
      <c r="AG20" s="28"/>
      <c r="AH20" s="129"/>
      <c r="AI20" s="18"/>
      <c r="AJ20" s="18"/>
      <c r="AK20" s="18"/>
      <c r="AL20" s="23"/>
      <c r="AM20" s="194"/>
      <c r="AN20" s="194"/>
      <c r="AO20" s="194"/>
      <c r="AP20" s="194"/>
      <c r="AQ20" s="194"/>
      <c r="AR20" s="197"/>
      <c r="AS20" s="164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94">
        <v>2000</v>
      </c>
      <c r="C21" s="29" t="s">
        <v>64</v>
      </c>
      <c r="D21" s="44" t="s">
        <v>47</v>
      </c>
      <c r="E21" s="194">
        <v>22</v>
      </c>
      <c r="F21" s="194">
        <v>0</v>
      </c>
      <c r="G21" s="194">
        <v>21</v>
      </c>
      <c r="H21" s="195">
        <v>2</v>
      </c>
      <c r="I21" s="194">
        <v>28</v>
      </c>
      <c r="J21" s="196">
        <v>0.308</v>
      </c>
      <c r="K21" s="28">
        <v>91</v>
      </c>
      <c r="L21" s="129"/>
      <c r="M21" s="18"/>
      <c r="N21" s="18"/>
      <c r="O21" s="18"/>
      <c r="P21" s="23"/>
      <c r="Q21" s="194"/>
      <c r="R21" s="194"/>
      <c r="S21" s="195"/>
      <c r="T21" s="194"/>
      <c r="U21" s="194"/>
      <c r="V21" s="177"/>
      <c r="W21" s="28"/>
      <c r="X21" s="29"/>
      <c r="Y21" s="45"/>
      <c r="Z21" s="44"/>
      <c r="AA21" s="194"/>
      <c r="AB21" s="194"/>
      <c r="AC21" s="194"/>
      <c r="AD21" s="195"/>
      <c r="AE21" s="194"/>
      <c r="AF21" s="196"/>
      <c r="AG21" s="28"/>
      <c r="AH21" s="129"/>
      <c r="AI21" s="18"/>
      <c r="AJ21" s="18"/>
      <c r="AK21" s="18"/>
      <c r="AL21" s="23"/>
      <c r="AM21" s="194"/>
      <c r="AN21" s="194"/>
      <c r="AO21" s="194"/>
      <c r="AP21" s="194"/>
      <c r="AQ21" s="194"/>
      <c r="AR21" s="197"/>
      <c r="AS21" s="164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94"/>
      <c r="C22" s="29"/>
      <c r="D22" s="44"/>
      <c r="E22" s="194"/>
      <c r="F22" s="194"/>
      <c r="G22" s="194"/>
      <c r="H22" s="195"/>
      <c r="I22" s="194"/>
      <c r="J22" s="196"/>
      <c r="K22" s="28"/>
      <c r="L22" s="129"/>
      <c r="M22" s="18"/>
      <c r="N22" s="18"/>
      <c r="O22" s="18"/>
      <c r="P22" s="23"/>
      <c r="Q22" s="194"/>
      <c r="R22" s="194"/>
      <c r="S22" s="195"/>
      <c r="T22" s="194"/>
      <c r="U22" s="194"/>
      <c r="V22" s="177"/>
      <c r="W22" s="28"/>
      <c r="X22" s="29"/>
      <c r="Y22" s="45"/>
      <c r="Z22" s="44"/>
      <c r="AA22" s="194"/>
      <c r="AB22" s="194"/>
      <c r="AC22" s="194"/>
      <c r="AD22" s="195"/>
      <c r="AE22" s="194"/>
      <c r="AF22" s="196"/>
      <c r="AG22" s="28"/>
      <c r="AH22" s="129"/>
      <c r="AI22" s="18"/>
      <c r="AJ22" s="18"/>
      <c r="AK22" s="18"/>
      <c r="AL22" s="23"/>
      <c r="AM22" s="194"/>
      <c r="AN22" s="194"/>
      <c r="AO22" s="194"/>
      <c r="AP22" s="194"/>
      <c r="AQ22" s="194"/>
      <c r="AR22" s="197"/>
      <c r="AS22" s="164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94"/>
      <c r="C23" s="29"/>
      <c r="D23" s="44"/>
      <c r="E23" s="194"/>
      <c r="F23" s="194"/>
      <c r="G23" s="194"/>
      <c r="H23" s="195"/>
      <c r="I23" s="194"/>
      <c r="J23" s="196"/>
      <c r="K23" s="28"/>
      <c r="L23" s="129"/>
      <c r="M23" s="18"/>
      <c r="N23" s="18"/>
      <c r="O23" s="18"/>
      <c r="P23" s="23"/>
      <c r="Q23" s="194"/>
      <c r="R23" s="194"/>
      <c r="S23" s="195"/>
      <c r="T23" s="194"/>
      <c r="U23" s="194"/>
      <c r="V23" s="177"/>
      <c r="W23" s="28"/>
      <c r="X23" s="29">
        <v>2004</v>
      </c>
      <c r="Y23" s="29" t="s">
        <v>33</v>
      </c>
      <c r="Z23" s="44" t="s">
        <v>121</v>
      </c>
      <c r="AA23" s="29">
        <v>2</v>
      </c>
      <c r="AB23" s="29">
        <v>0</v>
      </c>
      <c r="AC23" s="29">
        <v>0</v>
      </c>
      <c r="AD23" s="29">
        <v>0</v>
      </c>
      <c r="AE23" s="29">
        <v>1</v>
      </c>
      <c r="AF23" s="42">
        <v>0.33329999999999999</v>
      </c>
      <c r="AG23" s="198">
        <v>3</v>
      </c>
      <c r="AH23" s="18"/>
      <c r="AI23" s="18"/>
      <c r="AJ23" s="18"/>
      <c r="AK23" s="18"/>
      <c r="AL23" s="23"/>
      <c r="AM23" s="194"/>
      <c r="AN23" s="194"/>
      <c r="AO23" s="194"/>
      <c r="AP23" s="194"/>
      <c r="AQ23" s="194"/>
      <c r="AR23" s="197"/>
      <c r="AS23" s="164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179" t="s">
        <v>117</v>
      </c>
      <c r="C24" s="180"/>
      <c r="D24" s="111"/>
      <c r="E24" s="114">
        <f>SUM(E8:E23)</f>
        <v>128</v>
      </c>
      <c r="F24" s="114">
        <f>SUM(F8:F23)</f>
        <v>17</v>
      </c>
      <c r="G24" s="114">
        <f>SUM(G8:G23)</f>
        <v>189</v>
      </c>
      <c r="H24" s="114">
        <f>SUM(H8:H23)</f>
        <v>81</v>
      </c>
      <c r="I24" s="114">
        <f>SUM(I8:I23)</f>
        <v>348</v>
      </c>
      <c r="J24" s="181">
        <v>0</v>
      </c>
      <c r="K24" s="100">
        <f>SUM(K8:K23)</f>
        <v>91</v>
      </c>
      <c r="L24" s="22"/>
      <c r="M24" s="20"/>
      <c r="N24" s="167"/>
      <c r="O24" s="168"/>
      <c r="P24" s="23"/>
      <c r="Q24" s="114">
        <f>SUM(Q8:Q23)</f>
        <v>0</v>
      </c>
      <c r="R24" s="114">
        <f>SUM(R8:R23)</f>
        <v>0</v>
      </c>
      <c r="S24" s="114">
        <f>SUM(S8:S23)</f>
        <v>0</v>
      </c>
      <c r="T24" s="114">
        <f>SUM(T8:T23)</f>
        <v>0</v>
      </c>
      <c r="U24" s="114">
        <f>SUM(U8:U23)</f>
        <v>0</v>
      </c>
      <c r="V24" s="43">
        <v>0</v>
      </c>
      <c r="W24" s="100">
        <f>SUM(W8:W23)</f>
        <v>0</v>
      </c>
      <c r="X24" s="16" t="s">
        <v>117</v>
      </c>
      <c r="Y24" s="17"/>
      <c r="Z24" s="15"/>
      <c r="AA24" s="114">
        <f>SUM(AA8:AA23)</f>
        <v>38</v>
      </c>
      <c r="AB24" s="114">
        <f>SUM(AB8:AB23)</f>
        <v>3</v>
      </c>
      <c r="AC24" s="114">
        <f>SUM(AC8:AC23)</f>
        <v>44</v>
      </c>
      <c r="AD24" s="114">
        <f>SUM(AD8:AD23)</f>
        <v>32</v>
      </c>
      <c r="AE24" s="114">
        <f>SUM(AE8:AE23)</f>
        <v>1</v>
      </c>
      <c r="AF24" s="181">
        <f>PRODUCT(AE24/AG24)</f>
        <v>0.33333333333333331</v>
      </c>
      <c r="AG24" s="100">
        <f>SUM(AG8:AG23)</f>
        <v>3</v>
      </c>
      <c r="AH24" s="22"/>
      <c r="AI24" s="20"/>
      <c r="AJ24" s="167"/>
      <c r="AK24" s="168"/>
      <c r="AL24" s="23"/>
      <c r="AM24" s="114">
        <f>SUM(AM8:AM23)</f>
        <v>0</v>
      </c>
      <c r="AN24" s="114">
        <f>SUM(AN8:AN23)</f>
        <v>0</v>
      </c>
      <c r="AO24" s="114">
        <f>SUM(AO8:AO23)</f>
        <v>0</v>
      </c>
      <c r="AP24" s="114">
        <f>SUM(AP8:AP23)</f>
        <v>0</v>
      </c>
      <c r="AQ24" s="114">
        <f>SUM(AQ8:AQ23)</f>
        <v>0</v>
      </c>
      <c r="AR24" s="181">
        <v>0</v>
      </c>
      <c r="AS24" s="152">
        <f>SUM(AS8:AS23)</f>
        <v>0</v>
      </c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8"/>
      <c r="K25" s="28"/>
      <c r="L25" s="23"/>
      <c r="M25" s="23"/>
      <c r="N25" s="23"/>
      <c r="O25" s="23"/>
      <c r="P25" s="47"/>
      <c r="Q25" s="47"/>
      <c r="R25" s="50"/>
      <c r="S25" s="47"/>
      <c r="T25" s="47"/>
      <c r="U25" s="23"/>
      <c r="V25" s="23"/>
      <c r="W25" s="28"/>
      <c r="X25" s="47"/>
      <c r="Y25" s="47"/>
      <c r="Z25" s="47"/>
      <c r="AA25" s="47"/>
      <c r="AB25" s="47"/>
      <c r="AC25" s="47"/>
      <c r="AD25" s="47"/>
      <c r="AE25" s="47"/>
      <c r="AF25" s="48"/>
      <c r="AG25" s="28"/>
      <c r="AH25" s="23"/>
      <c r="AI25" s="23"/>
      <c r="AJ25" s="23"/>
      <c r="AK25" s="23"/>
      <c r="AL25" s="47"/>
      <c r="AM25" s="47"/>
      <c r="AN25" s="50"/>
      <c r="AO25" s="47"/>
      <c r="AP25" s="47"/>
      <c r="AQ25" s="23"/>
      <c r="AR25" s="23"/>
      <c r="AS25" s="28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82" t="s">
        <v>118</v>
      </c>
      <c r="C26" s="183"/>
      <c r="D26" s="184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18" t="s">
        <v>21</v>
      </c>
      <c r="K26" s="23"/>
      <c r="L26" s="18" t="s">
        <v>26</v>
      </c>
      <c r="M26" s="18" t="s">
        <v>27</v>
      </c>
      <c r="N26" s="18" t="s">
        <v>119</v>
      </c>
      <c r="O26" s="18" t="s">
        <v>120</v>
      </c>
      <c r="Q26" s="50"/>
      <c r="R26" s="50" t="s">
        <v>48</v>
      </c>
      <c r="S26" s="50"/>
      <c r="T26" s="47" t="s">
        <v>50</v>
      </c>
      <c r="U26" s="23"/>
      <c r="V26" s="28"/>
      <c r="W26" s="28"/>
      <c r="X26" s="153"/>
      <c r="Y26" s="153"/>
      <c r="Z26" s="153"/>
      <c r="AA26" s="153"/>
      <c r="AB26" s="153"/>
      <c r="AC26" s="50"/>
      <c r="AD26" s="50"/>
      <c r="AE26" s="50"/>
      <c r="AF26" s="47"/>
      <c r="AG26" s="47"/>
      <c r="AH26" s="47"/>
      <c r="AI26" s="47"/>
      <c r="AJ26" s="47"/>
      <c r="AK26" s="47"/>
      <c r="AM26" s="28"/>
      <c r="AN26" s="153"/>
      <c r="AO26" s="153"/>
      <c r="AP26" s="153"/>
      <c r="AQ26" s="153"/>
      <c r="AR26" s="153"/>
      <c r="AS26" s="153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53" t="s">
        <v>11</v>
      </c>
      <c r="C27" s="12"/>
      <c r="D27" s="56"/>
      <c r="E27" s="185">
        <v>93</v>
      </c>
      <c r="F27" s="185">
        <v>2</v>
      </c>
      <c r="G27" s="185">
        <v>73</v>
      </c>
      <c r="H27" s="185">
        <v>19</v>
      </c>
      <c r="I27" s="185">
        <v>178</v>
      </c>
      <c r="J27" s="186">
        <v>0.38300000000000001</v>
      </c>
      <c r="K27" s="47">
        <f>PRODUCT(I27/J27)</f>
        <v>464.75195822454305</v>
      </c>
      <c r="L27" s="187">
        <f>PRODUCT((F27+G27)/E27)</f>
        <v>0.80645161290322576</v>
      </c>
      <c r="M27" s="187">
        <f>PRODUCT(H27/E27)</f>
        <v>0.20430107526881722</v>
      </c>
      <c r="N27" s="187">
        <f>PRODUCT((F27+G27+H27)/E27)</f>
        <v>1.010752688172043</v>
      </c>
      <c r="O27" s="187">
        <f>PRODUCT(I27/E27)</f>
        <v>1.913978494623656</v>
      </c>
      <c r="Q27" s="50"/>
      <c r="R27" s="50"/>
      <c r="S27" s="50"/>
      <c r="T27" s="47" t="s">
        <v>112</v>
      </c>
      <c r="U27" s="47"/>
      <c r="V27" s="47"/>
      <c r="W27" s="47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50"/>
      <c r="AO27" s="50"/>
      <c r="AP27" s="50"/>
      <c r="AQ27" s="50"/>
      <c r="AR27" s="50"/>
      <c r="AS27" s="50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188" t="s">
        <v>63</v>
      </c>
      <c r="C28" s="189"/>
      <c r="D28" s="190"/>
      <c r="E28" s="185">
        <f>PRODUCT(E24+Q24)</f>
        <v>128</v>
      </c>
      <c r="F28" s="185">
        <f>PRODUCT(F24+R24)</f>
        <v>17</v>
      </c>
      <c r="G28" s="185">
        <f>PRODUCT(G24+S24)</f>
        <v>189</v>
      </c>
      <c r="H28" s="185">
        <f>PRODUCT(H24+T24)</f>
        <v>81</v>
      </c>
      <c r="I28" s="185">
        <f>PRODUCT(I24+U24)</f>
        <v>348</v>
      </c>
      <c r="J28" s="186">
        <v>0</v>
      </c>
      <c r="K28" s="47">
        <f>PRODUCT(K24+W24)</f>
        <v>91</v>
      </c>
      <c r="L28" s="187">
        <f>PRODUCT((F28+G28)/E28)</f>
        <v>1.609375</v>
      </c>
      <c r="M28" s="187">
        <f>PRODUCT(H28/E28)</f>
        <v>0.6328125</v>
      </c>
      <c r="N28" s="187">
        <f>PRODUCT((F28+G28+H28)/E28)</f>
        <v>2.2421875</v>
      </c>
      <c r="O28" s="187">
        <f>PRODUCT(I28/84)</f>
        <v>4.1428571428571432</v>
      </c>
      <c r="Q28" s="50"/>
      <c r="R28" s="50"/>
      <c r="S28" s="50"/>
      <c r="T28" s="47" t="s">
        <v>51</v>
      </c>
      <c r="U28" s="47"/>
      <c r="V28" s="47"/>
      <c r="W28" s="47"/>
      <c r="X28" s="47"/>
      <c r="Y28" s="47"/>
      <c r="Z28" s="47"/>
      <c r="AA28" s="47"/>
      <c r="AB28" s="47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x14ac:dyDescent="0.25">
      <c r="A29" s="47"/>
      <c r="B29" s="33" t="s">
        <v>115</v>
      </c>
      <c r="C29" s="78"/>
      <c r="D29" s="79"/>
      <c r="E29" s="185">
        <f>PRODUCT(AA24+AM24)</f>
        <v>38</v>
      </c>
      <c r="F29" s="185">
        <f>PRODUCT(AB24+AN24)</f>
        <v>3</v>
      </c>
      <c r="G29" s="185">
        <f>PRODUCT(AC24+AO24)</f>
        <v>44</v>
      </c>
      <c r="H29" s="185">
        <f>PRODUCT(AD24+AP24)</f>
        <v>32</v>
      </c>
      <c r="I29" s="185">
        <f>PRODUCT(AE24+AQ24)</f>
        <v>1</v>
      </c>
      <c r="J29" s="186">
        <f>PRODUCT(I29/K29)</f>
        <v>0.33333333333333331</v>
      </c>
      <c r="K29" s="23">
        <f>PRODUCT(AG24+AS24)</f>
        <v>3</v>
      </c>
      <c r="L29" s="187">
        <f>PRODUCT((F29+G29)/E29)</f>
        <v>1.236842105263158</v>
      </c>
      <c r="M29" s="187">
        <f>PRODUCT(H29/E29)</f>
        <v>0.84210526315789469</v>
      </c>
      <c r="N29" s="187">
        <f>PRODUCT((F29+G29+H29)/E29)</f>
        <v>2.0789473684210527</v>
      </c>
      <c r="O29" s="187">
        <f>PRODUCT(I29/2)</f>
        <v>0.5</v>
      </c>
      <c r="Q29" s="50"/>
      <c r="R29" s="50"/>
      <c r="S29" s="47"/>
      <c r="T29" s="47" t="s">
        <v>52</v>
      </c>
      <c r="U29" s="23"/>
      <c r="V29" s="23"/>
      <c r="W29" s="47"/>
      <c r="X29" s="47"/>
      <c r="Y29" s="47"/>
      <c r="Z29" s="47"/>
      <c r="AA29" s="47"/>
      <c r="AB29" s="47"/>
      <c r="AC29" s="50"/>
      <c r="AD29" s="50"/>
      <c r="AE29" s="50"/>
      <c r="AF29" s="50"/>
      <c r="AG29" s="50"/>
      <c r="AH29" s="50"/>
      <c r="AI29" s="50"/>
      <c r="AJ29" s="50"/>
      <c r="AK29" s="47"/>
      <c r="AL29" s="23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x14ac:dyDescent="0.25">
      <c r="A30" s="47"/>
      <c r="B30" s="191" t="s">
        <v>117</v>
      </c>
      <c r="C30" s="192"/>
      <c r="D30" s="193"/>
      <c r="E30" s="185">
        <f>SUM(E27:E29)</f>
        <v>259</v>
      </c>
      <c r="F30" s="185">
        <f t="shared" ref="F30:I30" si="0">SUM(F27:F29)</f>
        <v>22</v>
      </c>
      <c r="G30" s="185">
        <f t="shared" si="0"/>
        <v>306</v>
      </c>
      <c r="H30" s="185">
        <f t="shared" si="0"/>
        <v>132</v>
      </c>
      <c r="I30" s="185">
        <f t="shared" si="0"/>
        <v>527</v>
      </c>
      <c r="J30" s="186">
        <v>0</v>
      </c>
      <c r="K30" s="47">
        <f>SUM(K27:K29)</f>
        <v>558.75195822454305</v>
      </c>
      <c r="L30" s="187">
        <f>PRODUCT((F30+G30)/E30)</f>
        <v>1.2664092664092663</v>
      </c>
      <c r="M30" s="187">
        <f>PRODUCT(H30/E30)</f>
        <v>0.50965250965250963</v>
      </c>
      <c r="N30" s="187">
        <f>PRODUCT((F30+G30+H30)/E30)</f>
        <v>1.7760617760617761</v>
      </c>
      <c r="O30" s="187">
        <f>PRODUCT(I30/179)</f>
        <v>2.9441340782122905</v>
      </c>
      <c r="Q30" s="23"/>
      <c r="R30" s="23"/>
      <c r="S30" s="23"/>
      <c r="T30" s="47" t="s">
        <v>65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23"/>
      <c r="F31" s="23"/>
      <c r="G31" s="23"/>
      <c r="H31" s="23"/>
      <c r="I31" s="23"/>
      <c r="J31" s="47"/>
      <c r="K31" s="47"/>
      <c r="L31" s="23"/>
      <c r="M31" s="23"/>
      <c r="N31" s="23"/>
      <c r="O31" s="23"/>
      <c r="P31" s="47"/>
      <c r="Q31" s="47"/>
      <c r="R31" s="47"/>
      <c r="S31" s="47"/>
      <c r="T31" s="47" t="s">
        <v>53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 t="s">
        <v>54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 t="s">
        <v>49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50"/>
      <c r="AI65" s="50"/>
      <c r="AJ65" s="50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50"/>
      <c r="AI66" s="50"/>
      <c r="AJ66" s="50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50"/>
      <c r="AI67" s="50"/>
      <c r="AJ67" s="50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50"/>
      <c r="AI68" s="50"/>
      <c r="AJ68" s="50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J90" s="47"/>
      <c r="K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J91" s="47"/>
      <c r="K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50"/>
      <c r="AI99" s="50"/>
      <c r="AJ99" s="50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50"/>
      <c r="AI100" s="50"/>
      <c r="AJ100" s="50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50"/>
      <c r="AI101" s="50"/>
      <c r="AJ101" s="50"/>
      <c r="AK101" s="47"/>
      <c r="AL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50"/>
      <c r="AI102" s="50"/>
      <c r="AJ102" s="50"/>
      <c r="AK102" s="47"/>
      <c r="AL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50"/>
      <c r="AI172" s="50"/>
      <c r="AJ172" s="50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50"/>
      <c r="AI173" s="50"/>
      <c r="AJ173" s="50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50"/>
      <c r="AI174" s="50"/>
      <c r="AJ174" s="50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50"/>
      <c r="AI175" s="50"/>
      <c r="AJ175" s="50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50"/>
      <c r="AI176" s="50"/>
      <c r="AJ176" s="50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50"/>
      <c r="AI177" s="50"/>
      <c r="AJ177" s="50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50"/>
      <c r="AI178" s="50"/>
      <c r="AJ178" s="50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50"/>
      <c r="AI179" s="50"/>
      <c r="AJ179" s="50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50"/>
      <c r="AI180" s="50"/>
      <c r="AJ180" s="50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50"/>
      <c r="AI181" s="50"/>
      <c r="AJ181" s="50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50"/>
      <c r="AI182" s="50"/>
      <c r="AJ182" s="50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50"/>
      <c r="AI183" s="50"/>
      <c r="AJ183" s="50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50"/>
      <c r="AI184" s="50"/>
      <c r="AJ184" s="50"/>
      <c r="AK184" s="47"/>
      <c r="AL184" s="23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50"/>
      <c r="AI185" s="50"/>
      <c r="AJ185" s="50"/>
      <c r="AK185" s="47"/>
      <c r="AL185" s="23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A186" s="47"/>
      <c r="B186" s="47"/>
      <c r="C186" s="47"/>
      <c r="D186" s="47"/>
      <c r="L186"/>
      <c r="M186"/>
      <c r="N186"/>
      <c r="O186"/>
      <c r="P186"/>
      <c r="Q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50"/>
      <c r="AI186" s="50"/>
      <c r="AJ186" s="50"/>
      <c r="AK186" s="47"/>
      <c r="AL186" s="23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A187" s="47"/>
      <c r="B187" s="47"/>
      <c r="C187" s="47"/>
      <c r="D187" s="47"/>
      <c r="L187"/>
      <c r="M187"/>
      <c r="N187"/>
      <c r="O187"/>
      <c r="P187"/>
      <c r="Q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50"/>
      <c r="AI187" s="50"/>
      <c r="AJ187" s="50"/>
      <c r="AK187" s="47"/>
      <c r="AL187" s="23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50"/>
      <c r="AI188" s="50"/>
      <c r="AJ188" s="50"/>
      <c r="AK188" s="47"/>
      <c r="AL188" s="23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50"/>
      <c r="AI189" s="50"/>
      <c r="AJ189" s="50"/>
      <c r="AK189" s="47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50"/>
      <c r="AI190" s="50"/>
      <c r="AJ190" s="50"/>
      <c r="AK190" s="47"/>
      <c r="AL190" s="23"/>
    </row>
    <row r="191" spans="1:57" ht="14.25" x14ac:dyDescent="0.2">
      <c r="L191"/>
      <c r="M191"/>
      <c r="N191"/>
      <c r="O191"/>
      <c r="P191"/>
      <c r="Q191" s="23"/>
      <c r="R191" s="23"/>
      <c r="S191" s="2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50"/>
      <c r="AI191" s="50"/>
      <c r="AJ191" s="50"/>
      <c r="AK191" s="47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50"/>
      <c r="AI192" s="50"/>
      <c r="AJ192" s="50"/>
      <c r="AK192" s="47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50"/>
      <c r="AI193" s="50"/>
      <c r="AJ193" s="50"/>
      <c r="AK193" s="47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50"/>
      <c r="AI194" s="50"/>
      <c r="AJ194" s="50"/>
      <c r="AK194" s="47"/>
      <c r="AL194" s="23"/>
    </row>
    <row r="195" spans="12:38" ht="14.25" x14ac:dyDescent="0.2">
      <c r="L195" s="23"/>
      <c r="M195" s="23"/>
      <c r="N195" s="23"/>
      <c r="O195" s="23"/>
      <c r="P195" s="23"/>
      <c r="R195" s="23"/>
      <c r="S195" s="23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23"/>
      <c r="AL195" s="23"/>
    </row>
    <row r="196" spans="12:38" x14ac:dyDescent="0.25"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</row>
    <row r="197" spans="12:38" x14ac:dyDescent="0.25"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</row>
    <row r="198" spans="12:38" x14ac:dyDescent="0.25"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x14ac:dyDescent="0.25">
      <c r="L222"/>
      <c r="M222"/>
      <c r="N222"/>
      <c r="O222"/>
      <c r="P222"/>
      <c r="R222" s="28"/>
      <c r="S222" s="28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x14ac:dyDescent="0.25">
      <c r="L223"/>
      <c r="M223"/>
      <c r="N223"/>
      <c r="O223"/>
      <c r="P223"/>
      <c r="R223" s="28"/>
      <c r="S223" s="28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  <row r="225" spans="12:38" ht="14.25" x14ac:dyDescent="0.2">
      <c r="L225"/>
      <c r="M225"/>
      <c r="N225"/>
      <c r="O225"/>
      <c r="P225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/>
      <c r="AL225"/>
    </row>
    <row r="226" spans="12:38" ht="14.25" x14ac:dyDescent="0.2">
      <c r="L226"/>
      <c r="M226"/>
      <c r="N226"/>
      <c r="O226"/>
      <c r="P226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/>
      <c r="AL226"/>
    </row>
    <row r="227" spans="12:38" ht="14.25" x14ac:dyDescent="0.2">
      <c r="L227"/>
      <c r="M227"/>
      <c r="N227"/>
      <c r="O227"/>
      <c r="P227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/>
      <c r="AL2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8" style="97" customWidth="1"/>
    <col min="3" max="3" width="7.140625" style="157" customWidth="1"/>
    <col min="4" max="4" width="5.85546875" style="97" customWidth="1"/>
    <col min="5" max="8" width="5.7109375" style="98" customWidth="1"/>
    <col min="9" max="9" width="10.7109375" style="98" customWidth="1"/>
    <col min="10" max="10" width="0.5703125" style="98" customWidth="1"/>
    <col min="11" max="13" width="5.7109375" style="98" customWidth="1"/>
    <col min="14" max="14" width="10.7109375" style="98" customWidth="1"/>
    <col min="15" max="17" width="5.7109375" style="98" customWidth="1"/>
    <col min="18" max="18" width="10.5703125" style="98" customWidth="1"/>
    <col min="19" max="21" width="3.7109375" style="99" customWidth="1"/>
    <col min="22" max="22" width="0.5703125" style="156" customWidth="1"/>
    <col min="23" max="26" width="16.7109375" style="121" customWidth="1"/>
    <col min="27" max="27" width="15.28515625" style="121" customWidth="1"/>
    <col min="28" max="28" width="16.42578125" style="121" customWidth="1"/>
    <col min="29" max="29" width="16.5703125" style="121" customWidth="1"/>
    <col min="30" max="30" width="37.85546875" style="121" customWidth="1"/>
    <col min="31" max="31" width="24.28515625" style="121" customWidth="1"/>
    <col min="32" max="33" width="5.7109375" style="156" customWidth="1"/>
    <col min="34" max="16384" width="9.140625" style="92"/>
  </cols>
  <sheetData>
    <row r="1" spans="1:33" s="84" customFormat="1" ht="21" customHeight="1" x14ac:dyDescent="0.3">
      <c r="A1" s="80"/>
      <c r="B1" s="81" t="s">
        <v>66</v>
      </c>
      <c r="C1" s="101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  <c r="T1" s="83"/>
      <c r="U1" s="83"/>
      <c r="V1" s="102"/>
      <c r="W1" s="103"/>
      <c r="X1" s="103"/>
      <c r="Y1" s="103"/>
      <c r="Z1" s="103"/>
      <c r="AA1" s="104"/>
      <c r="AB1" s="105"/>
      <c r="AC1" s="106"/>
      <c r="AD1" s="106"/>
      <c r="AE1" s="106"/>
      <c r="AF1" s="1"/>
      <c r="AG1" s="1"/>
    </row>
    <row r="2" spans="1:33" s="91" customFormat="1" ht="16.5" customHeight="1" x14ac:dyDescent="0.25">
      <c r="A2" s="85"/>
      <c r="B2" s="86" t="s">
        <v>32</v>
      </c>
      <c r="C2" s="107"/>
      <c r="D2" s="87" t="s">
        <v>62</v>
      </c>
      <c r="E2" s="88"/>
      <c r="F2" s="89"/>
      <c r="G2" s="88"/>
      <c r="H2" s="90"/>
      <c r="I2" s="88"/>
      <c r="J2" s="88"/>
      <c r="K2" s="90"/>
      <c r="L2" s="88"/>
      <c r="M2" s="90"/>
      <c r="N2" s="88"/>
      <c r="O2" s="88"/>
      <c r="P2" s="90"/>
      <c r="Q2" s="88"/>
      <c r="R2" s="89"/>
      <c r="S2" s="90"/>
      <c r="T2" s="90"/>
      <c r="U2" s="90"/>
      <c r="V2" s="11"/>
      <c r="W2" s="11"/>
      <c r="X2" s="11"/>
      <c r="Y2" s="11"/>
      <c r="Z2" s="11"/>
      <c r="AA2" s="104"/>
      <c r="AB2" s="105"/>
      <c r="AC2" s="106"/>
      <c r="AD2" s="106"/>
      <c r="AE2" s="106"/>
      <c r="AF2" s="106"/>
      <c r="AG2" s="106"/>
    </row>
    <row r="3" spans="1:33" s="117" customFormat="1" ht="15" customHeight="1" x14ac:dyDescent="0.25">
      <c r="A3" s="108"/>
      <c r="B3" s="29" t="s">
        <v>67</v>
      </c>
      <c r="C3" s="22" t="s">
        <v>12</v>
      </c>
      <c r="D3" s="109"/>
      <c r="E3" s="110"/>
      <c r="F3" s="109"/>
      <c r="G3" s="109"/>
      <c r="H3" s="109"/>
      <c r="I3" s="111"/>
      <c r="J3" s="112"/>
      <c r="K3" s="113" t="s">
        <v>14</v>
      </c>
      <c r="L3" s="114"/>
      <c r="M3" s="109"/>
      <c r="N3" s="111"/>
      <c r="O3" s="113" t="s">
        <v>15</v>
      </c>
      <c r="P3" s="114"/>
      <c r="Q3" s="114"/>
      <c r="R3" s="114"/>
      <c r="S3" s="115" t="s">
        <v>68</v>
      </c>
      <c r="T3" s="109"/>
      <c r="U3" s="111"/>
      <c r="V3" s="112"/>
      <c r="W3" s="116" t="s">
        <v>88</v>
      </c>
      <c r="X3" s="109"/>
      <c r="Y3" s="109"/>
      <c r="Z3" s="109"/>
      <c r="AA3" s="104"/>
      <c r="AB3" s="105"/>
      <c r="AC3" s="106"/>
      <c r="AD3" s="106"/>
      <c r="AE3" s="106"/>
      <c r="AF3" s="106"/>
      <c r="AG3" s="106"/>
    </row>
    <row r="4" spans="1:33" s="121" customFormat="1" ht="15" customHeight="1" x14ac:dyDescent="0.25">
      <c r="A4" s="108"/>
      <c r="B4" s="18" t="s">
        <v>0</v>
      </c>
      <c r="C4" s="16" t="s">
        <v>1</v>
      </c>
      <c r="D4" s="18" t="s">
        <v>4</v>
      </c>
      <c r="E4" s="18" t="s">
        <v>69</v>
      </c>
      <c r="F4" s="18" t="s">
        <v>70</v>
      </c>
      <c r="G4" s="15" t="s">
        <v>71</v>
      </c>
      <c r="H4" s="15" t="s">
        <v>30</v>
      </c>
      <c r="I4" s="18" t="s">
        <v>72</v>
      </c>
      <c r="J4" s="28"/>
      <c r="K4" s="18" t="s">
        <v>69</v>
      </c>
      <c r="L4" s="18" t="s">
        <v>70</v>
      </c>
      <c r="M4" s="118" t="s">
        <v>30</v>
      </c>
      <c r="N4" s="18" t="s">
        <v>72</v>
      </c>
      <c r="O4" s="18" t="s">
        <v>69</v>
      </c>
      <c r="P4" s="18" t="s">
        <v>70</v>
      </c>
      <c r="Q4" s="18" t="s">
        <v>30</v>
      </c>
      <c r="R4" s="18" t="s">
        <v>72</v>
      </c>
      <c r="S4" s="15">
        <v>1</v>
      </c>
      <c r="T4" s="17">
        <v>2</v>
      </c>
      <c r="U4" s="18">
        <v>3</v>
      </c>
      <c r="V4" s="28"/>
      <c r="W4" s="16" t="s">
        <v>89</v>
      </c>
      <c r="X4" s="119" t="s">
        <v>90</v>
      </c>
      <c r="Y4" s="119" t="s">
        <v>91</v>
      </c>
      <c r="Z4" s="120" t="s">
        <v>92</v>
      </c>
      <c r="AA4" s="104"/>
      <c r="AB4" s="105"/>
      <c r="AC4" s="106"/>
      <c r="AD4" s="106"/>
      <c r="AE4" s="106"/>
      <c r="AF4" s="106"/>
      <c r="AG4" s="106"/>
    </row>
    <row r="5" spans="1:33" s="121" customFormat="1" ht="15" customHeight="1" x14ac:dyDescent="0.25">
      <c r="A5" s="108"/>
      <c r="B5" s="35">
        <v>1996</v>
      </c>
      <c r="C5" s="37" t="s">
        <v>47</v>
      </c>
      <c r="D5" s="35" t="s">
        <v>57</v>
      </c>
      <c r="E5" s="37" t="s">
        <v>73</v>
      </c>
      <c r="F5" s="122"/>
      <c r="G5" s="123"/>
      <c r="H5" s="124"/>
      <c r="I5" s="125"/>
      <c r="J5" s="28"/>
      <c r="K5" s="29"/>
      <c r="L5" s="29"/>
      <c r="M5" s="29"/>
      <c r="N5" s="42"/>
      <c r="O5" s="29"/>
      <c r="P5" s="29"/>
      <c r="Q5" s="29"/>
      <c r="R5" s="29"/>
      <c r="S5" s="55"/>
      <c r="T5" s="45"/>
      <c r="U5" s="29"/>
      <c r="V5" s="28"/>
      <c r="W5" s="2"/>
      <c r="X5" s="2"/>
      <c r="Y5" s="2"/>
      <c r="Z5" s="10"/>
      <c r="AA5" s="104"/>
      <c r="AB5" s="105"/>
      <c r="AC5" s="106"/>
      <c r="AD5" s="106"/>
      <c r="AE5" s="106"/>
      <c r="AF5" s="106"/>
      <c r="AG5" s="106"/>
    </row>
    <row r="6" spans="1:33" s="121" customFormat="1" ht="15" customHeight="1" x14ac:dyDescent="0.25">
      <c r="A6" s="108"/>
      <c r="B6" s="35">
        <v>1997</v>
      </c>
      <c r="C6" s="37" t="s">
        <v>47</v>
      </c>
      <c r="D6" s="35" t="s">
        <v>74</v>
      </c>
      <c r="E6" s="37" t="s">
        <v>75</v>
      </c>
      <c r="F6" s="122"/>
      <c r="G6" s="123"/>
      <c r="H6" s="124"/>
      <c r="I6" s="125"/>
      <c r="J6" s="28"/>
      <c r="K6" s="29"/>
      <c r="L6" s="29"/>
      <c r="M6" s="29"/>
      <c r="N6" s="42"/>
      <c r="O6" s="29"/>
      <c r="P6" s="29"/>
      <c r="Q6" s="29"/>
      <c r="R6" s="29"/>
      <c r="S6" s="55"/>
      <c r="T6" s="45"/>
      <c r="U6" s="29"/>
      <c r="V6" s="112"/>
      <c r="W6" s="2"/>
      <c r="X6" s="2"/>
      <c r="Y6" s="2"/>
      <c r="Z6" s="10"/>
      <c r="AA6" s="104"/>
      <c r="AB6" s="105"/>
      <c r="AC6" s="106"/>
      <c r="AD6" s="106"/>
      <c r="AE6" s="106"/>
      <c r="AF6" s="106"/>
      <c r="AG6" s="106"/>
    </row>
    <row r="7" spans="1:33" s="121" customFormat="1" ht="15" customHeight="1" x14ac:dyDescent="0.25">
      <c r="A7" s="108"/>
      <c r="B7" s="35">
        <v>1998</v>
      </c>
      <c r="C7" s="37" t="s">
        <v>47</v>
      </c>
      <c r="D7" s="35" t="s">
        <v>57</v>
      </c>
      <c r="E7" s="37" t="s">
        <v>76</v>
      </c>
      <c r="F7" s="122"/>
      <c r="G7" s="123"/>
      <c r="H7" s="124"/>
      <c r="I7" s="125"/>
      <c r="J7" s="28"/>
      <c r="K7" s="29"/>
      <c r="L7" s="29"/>
      <c r="M7" s="29"/>
      <c r="N7" s="42"/>
      <c r="O7" s="29"/>
      <c r="P7" s="29"/>
      <c r="Q7" s="29"/>
      <c r="R7" s="29"/>
      <c r="S7" s="55"/>
      <c r="T7" s="45"/>
      <c r="U7" s="29"/>
      <c r="V7" s="28"/>
      <c r="W7" s="2"/>
      <c r="X7" s="2"/>
      <c r="Y7" s="2"/>
      <c r="Z7" s="10"/>
      <c r="AA7" s="104"/>
      <c r="AB7" s="105"/>
      <c r="AC7" s="106"/>
      <c r="AD7" s="106"/>
      <c r="AE7" s="106"/>
      <c r="AF7" s="106"/>
      <c r="AG7" s="106"/>
    </row>
    <row r="8" spans="1:33" s="121" customFormat="1" ht="15" customHeight="1" x14ac:dyDescent="0.25">
      <c r="A8" s="108"/>
      <c r="B8" s="35">
        <v>2001</v>
      </c>
      <c r="C8" s="37" t="s">
        <v>47</v>
      </c>
      <c r="D8" s="35" t="s">
        <v>41</v>
      </c>
      <c r="E8" s="37" t="s">
        <v>76</v>
      </c>
      <c r="F8" s="122"/>
      <c r="G8" s="123"/>
      <c r="H8" s="124"/>
      <c r="I8" s="125"/>
      <c r="J8" s="28"/>
      <c r="K8" s="29"/>
      <c r="L8" s="29"/>
      <c r="M8" s="29"/>
      <c r="N8" s="42"/>
      <c r="O8" s="29"/>
      <c r="P8" s="29"/>
      <c r="Q8" s="29"/>
      <c r="R8" s="29"/>
      <c r="S8" s="55"/>
      <c r="T8" s="45"/>
      <c r="U8" s="29"/>
      <c r="V8" s="112"/>
      <c r="W8" s="2"/>
      <c r="X8" s="2"/>
      <c r="Y8" s="2"/>
      <c r="Z8" s="10"/>
      <c r="AA8" s="104"/>
      <c r="AB8" s="105"/>
      <c r="AC8" s="106"/>
      <c r="AD8" s="106"/>
      <c r="AE8" s="106"/>
      <c r="AF8" s="106"/>
      <c r="AG8" s="106"/>
    </row>
    <row r="9" spans="1:33" s="121" customFormat="1" ht="15" customHeight="1" x14ac:dyDescent="0.25">
      <c r="A9" s="108"/>
      <c r="B9" s="35">
        <v>2002</v>
      </c>
      <c r="C9" s="37" t="s">
        <v>47</v>
      </c>
      <c r="D9" s="35" t="s">
        <v>57</v>
      </c>
      <c r="E9" s="37" t="s">
        <v>77</v>
      </c>
      <c r="F9" s="122"/>
      <c r="G9" s="38"/>
      <c r="H9" s="74"/>
      <c r="I9" s="125"/>
      <c r="J9" s="28"/>
      <c r="K9" s="29"/>
      <c r="L9" s="29"/>
      <c r="M9" s="29"/>
      <c r="N9" s="42"/>
      <c r="O9" s="29"/>
      <c r="P9" s="29"/>
      <c r="Q9" s="29"/>
      <c r="R9" s="29"/>
      <c r="S9" s="55"/>
      <c r="T9" s="45"/>
      <c r="U9" s="29"/>
      <c r="V9" s="112"/>
      <c r="W9" s="2"/>
      <c r="X9" s="2"/>
      <c r="Y9" s="2"/>
      <c r="Z9" s="10"/>
      <c r="AA9" s="104"/>
      <c r="AB9" s="105"/>
      <c r="AC9" s="106"/>
      <c r="AD9" s="106"/>
      <c r="AE9" s="106"/>
      <c r="AF9" s="106"/>
      <c r="AG9" s="106"/>
    </row>
    <row r="10" spans="1:33" s="121" customFormat="1" ht="15" customHeight="1" x14ac:dyDescent="0.25">
      <c r="A10" s="108"/>
      <c r="B10" s="29">
        <v>2011</v>
      </c>
      <c r="C10" s="2" t="s">
        <v>47</v>
      </c>
      <c r="D10" s="29" t="s">
        <v>64</v>
      </c>
      <c r="E10" s="29">
        <v>26</v>
      </c>
      <c r="F10" s="29">
        <v>5</v>
      </c>
      <c r="G10" s="29">
        <v>0</v>
      </c>
      <c r="H10" s="29">
        <v>21</v>
      </c>
      <c r="I10" s="42">
        <f>PRODUCT(F10/E10)</f>
        <v>0.19230769230769232</v>
      </c>
      <c r="J10" s="28"/>
      <c r="K10" s="29"/>
      <c r="L10" s="29"/>
      <c r="M10" s="29"/>
      <c r="N10" s="42"/>
      <c r="O10" s="29"/>
      <c r="P10" s="29"/>
      <c r="Q10" s="29"/>
      <c r="R10" s="29"/>
      <c r="S10" s="55"/>
      <c r="T10" s="45"/>
      <c r="U10" s="29"/>
      <c r="V10" s="28"/>
      <c r="W10" s="2"/>
      <c r="X10" s="2"/>
      <c r="Y10" s="2"/>
      <c r="Z10" s="10"/>
      <c r="AA10" s="104"/>
      <c r="AB10" s="105"/>
      <c r="AC10" s="106"/>
      <c r="AD10" s="106"/>
      <c r="AE10" s="106"/>
      <c r="AF10" s="106"/>
      <c r="AG10" s="106"/>
    </row>
    <row r="11" spans="1:33" s="121" customFormat="1" ht="15" customHeight="1" x14ac:dyDescent="0.25">
      <c r="A11" s="108"/>
      <c r="B11" s="119" t="s">
        <v>7</v>
      </c>
      <c r="C11" s="22"/>
      <c r="D11" s="126"/>
      <c r="E11" s="118">
        <f>SUM(E5:E10)</f>
        <v>26</v>
      </c>
      <c r="F11" s="118">
        <f>SUM(F5:F10)</f>
        <v>5</v>
      </c>
      <c r="G11" s="118">
        <v>0</v>
      </c>
      <c r="H11" s="118">
        <f>SUM(H5:H10)</f>
        <v>21</v>
      </c>
      <c r="I11" s="127">
        <f>PRODUCT(F11/E11)</f>
        <v>0.19230769230769232</v>
      </c>
      <c r="J11" s="28"/>
      <c r="K11" s="118">
        <f>SUM(K5:K10)</f>
        <v>0</v>
      </c>
      <c r="L11" s="118">
        <f>SUM(L5:L10)</f>
        <v>0</v>
      </c>
      <c r="M11" s="118">
        <f>SUM(M5:M10)</f>
        <v>0</v>
      </c>
      <c r="N11" s="127">
        <v>0</v>
      </c>
      <c r="O11" s="118">
        <f>SUM(O5:O10)</f>
        <v>0</v>
      </c>
      <c r="P11" s="118">
        <f>SUM(P5:P10)</f>
        <v>0</v>
      </c>
      <c r="Q11" s="118">
        <f>SUM(Q5:Q10)</f>
        <v>0</v>
      </c>
      <c r="R11" s="127">
        <v>0</v>
      </c>
      <c r="S11" s="118">
        <f>SUM(S5:S10)</f>
        <v>0</v>
      </c>
      <c r="T11" s="118">
        <f>SUM(T5:T10)</f>
        <v>0</v>
      </c>
      <c r="U11" s="118">
        <f>SUM(U5:U10)</f>
        <v>0</v>
      </c>
      <c r="V11" s="128"/>
      <c r="W11" s="129"/>
      <c r="X11" s="129"/>
      <c r="Y11" s="129"/>
      <c r="Z11" s="130"/>
      <c r="AA11" s="104"/>
      <c r="AB11" s="105"/>
      <c r="AC11" s="106"/>
      <c r="AD11" s="106"/>
      <c r="AE11" s="106"/>
      <c r="AF11" s="106"/>
      <c r="AG11" s="106"/>
    </row>
    <row r="12" spans="1:33" s="117" customFormat="1" ht="15" customHeight="1" x14ac:dyDescent="0.25">
      <c r="A12" s="108"/>
      <c r="B12" s="131"/>
      <c r="C12" s="132"/>
      <c r="D12" s="133"/>
      <c r="E12" s="133"/>
      <c r="F12" s="133"/>
      <c r="G12" s="133"/>
      <c r="H12" s="133"/>
      <c r="I12" s="133"/>
      <c r="J12" s="134"/>
      <c r="K12" s="133"/>
      <c r="L12" s="133"/>
      <c r="M12" s="133"/>
      <c r="N12" s="133"/>
      <c r="O12" s="133"/>
      <c r="P12" s="133"/>
      <c r="Q12" s="133"/>
      <c r="R12" s="133"/>
      <c r="S12" s="135"/>
      <c r="T12" s="135"/>
      <c r="U12" s="135"/>
      <c r="V12" s="135"/>
      <c r="W12" s="135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1:33" s="121" customFormat="1" ht="15" customHeight="1" x14ac:dyDescent="0.25">
      <c r="A13" s="108"/>
      <c r="B13" s="115" t="s">
        <v>24</v>
      </c>
      <c r="C13" s="136"/>
      <c r="D13" s="137"/>
      <c r="E13" s="114" t="s">
        <v>69</v>
      </c>
      <c r="F13" s="114" t="s">
        <v>70</v>
      </c>
      <c r="G13" s="111" t="s">
        <v>71</v>
      </c>
      <c r="H13" s="111" t="s">
        <v>30</v>
      </c>
      <c r="I13" s="114" t="s">
        <v>72</v>
      </c>
      <c r="J13" s="23"/>
      <c r="K13" s="138" t="s">
        <v>78</v>
      </c>
      <c r="L13" s="126"/>
      <c r="M13" s="126"/>
      <c r="N13" s="18" t="s">
        <v>79</v>
      </c>
      <c r="O13" s="18" t="s">
        <v>69</v>
      </c>
      <c r="P13" s="18" t="s">
        <v>70</v>
      </c>
      <c r="Q13" s="18" t="s">
        <v>30</v>
      </c>
      <c r="R13" s="18" t="s">
        <v>72</v>
      </c>
      <c r="S13" s="105"/>
      <c r="T13" s="105"/>
      <c r="U13" s="105"/>
      <c r="V13" s="28"/>
      <c r="W13" s="108" t="s">
        <v>86</v>
      </c>
      <c r="X13" s="108" t="s">
        <v>49</v>
      </c>
      <c r="Y13" s="139"/>
      <c r="Z13" s="106"/>
      <c r="AA13" s="106"/>
      <c r="AB13" s="106"/>
      <c r="AC13" s="106"/>
      <c r="AD13" s="106"/>
      <c r="AE13" s="106"/>
      <c r="AF13" s="106"/>
      <c r="AG13" s="106"/>
    </row>
    <row r="14" spans="1:33" s="121" customFormat="1" ht="15" customHeight="1" x14ac:dyDescent="0.2">
      <c r="A14" s="108"/>
      <c r="B14" s="140" t="s">
        <v>12</v>
      </c>
      <c r="C14" s="141"/>
      <c r="D14" s="142"/>
      <c r="E14" s="29">
        <v>26</v>
      </c>
      <c r="F14" s="29">
        <v>5</v>
      </c>
      <c r="G14" s="29">
        <v>0</v>
      </c>
      <c r="H14" s="29">
        <v>21</v>
      </c>
      <c r="I14" s="42">
        <f>PRODUCT(F14/E14)</f>
        <v>0.19230769230769232</v>
      </c>
      <c r="J14" s="23"/>
      <c r="K14" s="140" t="s">
        <v>80</v>
      </c>
      <c r="L14" s="141"/>
      <c r="M14" s="141"/>
      <c r="N14" s="29"/>
      <c r="O14" s="29"/>
      <c r="P14" s="29"/>
      <c r="Q14" s="29"/>
      <c r="R14" s="42"/>
      <c r="S14" s="105"/>
      <c r="T14" s="105"/>
      <c r="U14" s="105"/>
      <c r="V14" s="23"/>
      <c r="W14" s="23"/>
      <c r="X14" s="143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s="121" customFormat="1" ht="15" customHeight="1" x14ac:dyDescent="0.2">
      <c r="A15" s="108"/>
      <c r="B15" s="144" t="s">
        <v>14</v>
      </c>
      <c r="C15" s="145"/>
      <c r="D15" s="146"/>
      <c r="E15" s="29"/>
      <c r="F15" s="29"/>
      <c r="G15" s="29"/>
      <c r="H15" s="29"/>
      <c r="I15" s="42"/>
      <c r="J15" s="23"/>
      <c r="K15" s="147" t="s">
        <v>81</v>
      </c>
      <c r="L15" s="148"/>
      <c r="M15" s="148"/>
      <c r="N15" s="29"/>
      <c r="O15" s="29"/>
      <c r="P15" s="29"/>
      <c r="Q15" s="29"/>
      <c r="R15" s="42"/>
      <c r="S15" s="105"/>
      <c r="T15" s="105"/>
      <c r="U15" s="105"/>
      <c r="V15" s="23"/>
      <c r="W15" s="23"/>
      <c r="X15" s="143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s="121" customFormat="1" ht="15" customHeight="1" x14ac:dyDescent="0.2">
      <c r="A16" s="108"/>
      <c r="B16" s="140" t="s">
        <v>15</v>
      </c>
      <c r="C16" s="141"/>
      <c r="D16" s="142"/>
      <c r="E16" s="29"/>
      <c r="F16" s="29"/>
      <c r="G16" s="29"/>
      <c r="H16" s="29"/>
      <c r="I16" s="42"/>
      <c r="J16" s="23"/>
      <c r="K16" s="140" t="s">
        <v>82</v>
      </c>
      <c r="L16" s="141"/>
      <c r="M16" s="11"/>
      <c r="N16" s="29"/>
      <c r="O16" s="29"/>
      <c r="P16" s="29"/>
      <c r="Q16" s="29"/>
      <c r="R16" s="42"/>
      <c r="S16" s="105"/>
      <c r="T16" s="105"/>
      <c r="U16" s="105"/>
      <c r="V16" s="23"/>
      <c r="W16" s="23"/>
      <c r="X16" s="143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s="121" customFormat="1" ht="15" customHeight="1" x14ac:dyDescent="0.2">
      <c r="A17" s="108"/>
      <c r="B17" s="116" t="s">
        <v>25</v>
      </c>
      <c r="C17" s="20"/>
      <c r="D17" s="149"/>
      <c r="E17" s="18">
        <f>SUM(E14:E16)</f>
        <v>26</v>
      </c>
      <c r="F17" s="18">
        <f>SUM(F14:F16)</f>
        <v>5</v>
      </c>
      <c r="G17" s="18">
        <f>SUM(G14:G16)</f>
        <v>0</v>
      </c>
      <c r="H17" s="18">
        <f>SUM(H14:H16)</f>
        <v>21</v>
      </c>
      <c r="I17" s="127">
        <f>PRODUCT(F17/E17)</f>
        <v>0.19230769230769232</v>
      </c>
      <c r="J17" s="23"/>
      <c r="K17" s="116" t="s">
        <v>25</v>
      </c>
      <c r="L17" s="149"/>
      <c r="M17" s="149"/>
      <c r="N17" s="18"/>
      <c r="O17" s="18">
        <v>0</v>
      </c>
      <c r="P17" s="18">
        <v>0</v>
      </c>
      <c r="Q17" s="18">
        <v>0</v>
      </c>
      <c r="R17" s="43">
        <v>0</v>
      </c>
      <c r="S17" s="105"/>
      <c r="T17" s="105"/>
      <c r="U17" s="105"/>
      <c r="V17" s="23"/>
      <c r="W17" s="23"/>
      <c r="X17" s="143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s="117" customFormat="1" ht="15" customHeight="1" x14ac:dyDescent="0.25">
      <c r="A18" s="108"/>
      <c r="B18" s="131"/>
      <c r="C18" s="132"/>
      <c r="D18" s="133"/>
      <c r="E18" s="133"/>
      <c r="F18" s="133"/>
      <c r="G18" s="133"/>
      <c r="H18" s="133"/>
      <c r="I18" s="133"/>
      <c r="J18" s="134"/>
      <c r="K18" s="133"/>
      <c r="L18" s="133"/>
      <c r="M18" s="133"/>
      <c r="N18" s="133"/>
      <c r="O18" s="133"/>
      <c r="P18" s="133"/>
      <c r="Q18" s="133"/>
      <c r="R18" s="133"/>
      <c r="S18" s="150"/>
      <c r="T18" s="150"/>
      <c r="U18" s="150"/>
      <c r="V18" s="23"/>
      <c r="W18" s="23"/>
      <c r="X18" s="143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s="117" customFormat="1" ht="15" customHeight="1" x14ac:dyDescent="0.25">
      <c r="A19" s="108"/>
      <c r="B19" s="29" t="s">
        <v>83</v>
      </c>
      <c r="C19" s="22" t="s">
        <v>12</v>
      </c>
      <c r="D19" s="109"/>
      <c r="E19" s="110"/>
      <c r="F19" s="109"/>
      <c r="G19" s="109"/>
      <c r="H19" s="109"/>
      <c r="I19" s="111"/>
      <c r="J19" s="112"/>
      <c r="K19" s="113" t="s">
        <v>14</v>
      </c>
      <c r="L19" s="114"/>
      <c r="M19" s="109"/>
      <c r="N19" s="111"/>
      <c r="O19" s="113" t="s">
        <v>15</v>
      </c>
      <c r="P19" s="114"/>
      <c r="Q19" s="114"/>
      <c r="R19" s="114"/>
      <c r="S19" s="115" t="s">
        <v>68</v>
      </c>
      <c r="T19" s="109"/>
      <c r="U19" s="111"/>
      <c r="V19" s="151"/>
      <c r="W19" s="116" t="s">
        <v>88</v>
      </c>
      <c r="X19" s="14"/>
      <c r="Y19" s="14"/>
      <c r="Z19" s="14"/>
      <c r="AA19" s="152"/>
      <c r="AB19" s="76"/>
      <c r="AC19" s="106"/>
      <c r="AD19" s="106"/>
      <c r="AE19" s="106"/>
      <c r="AF19" s="106"/>
      <c r="AG19" s="106"/>
    </row>
    <row r="20" spans="1:33" s="121" customFormat="1" ht="15" customHeight="1" x14ac:dyDescent="0.25">
      <c r="A20" s="108"/>
      <c r="B20" s="18" t="s">
        <v>0</v>
      </c>
      <c r="C20" s="16" t="s">
        <v>1</v>
      </c>
      <c r="D20" s="18" t="s">
        <v>4</v>
      </c>
      <c r="E20" s="18" t="s">
        <v>69</v>
      </c>
      <c r="F20" s="18" t="s">
        <v>70</v>
      </c>
      <c r="G20" s="15" t="s">
        <v>71</v>
      </c>
      <c r="H20" s="15" t="s">
        <v>30</v>
      </c>
      <c r="I20" s="18" t="s">
        <v>72</v>
      </c>
      <c r="J20" s="28"/>
      <c r="K20" s="18" t="s">
        <v>69</v>
      </c>
      <c r="L20" s="18" t="s">
        <v>70</v>
      </c>
      <c r="M20" s="118" t="s">
        <v>30</v>
      </c>
      <c r="N20" s="18" t="s">
        <v>72</v>
      </c>
      <c r="O20" s="18" t="s">
        <v>69</v>
      </c>
      <c r="P20" s="18" t="s">
        <v>70</v>
      </c>
      <c r="Q20" s="18" t="s">
        <v>30</v>
      </c>
      <c r="R20" s="18" t="s">
        <v>72</v>
      </c>
      <c r="S20" s="15">
        <v>1</v>
      </c>
      <c r="T20" s="17">
        <v>2</v>
      </c>
      <c r="U20" s="18">
        <v>3</v>
      </c>
      <c r="V20" s="153"/>
      <c r="W20" s="16" t="s">
        <v>89</v>
      </c>
      <c r="X20" s="119" t="s">
        <v>90</v>
      </c>
      <c r="Y20" s="119" t="s">
        <v>91</v>
      </c>
      <c r="Z20" s="120" t="s">
        <v>92</v>
      </c>
      <c r="AA20" s="152"/>
      <c r="AB20" s="76"/>
      <c r="AC20" s="106"/>
      <c r="AD20" s="106"/>
      <c r="AE20" s="106"/>
      <c r="AF20" s="106"/>
      <c r="AG20" s="106"/>
    </row>
    <row r="21" spans="1:33" s="121" customFormat="1" ht="15" customHeight="1" x14ac:dyDescent="0.25">
      <c r="A21" s="108"/>
      <c r="B21" s="29">
        <v>2008</v>
      </c>
      <c r="C21" s="2" t="s">
        <v>84</v>
      </c>
      <c r="D21" s="29" t="s">
        <v>64</v>
      </c>
      <c r="E21" s="29">
        <v>20</v>
      </c>
      <c r="F21" s="29">
        <v>1</v>
      </c>
      <c r="G21" s="29">
        <v>0</v>
      </c>
      <c r="H21" s="29">
        <v>19</v>
      </c>
      <c r="I21" s="42">
        <f t="shared" ref="I21:I26" si="0">PRODUCT(F21/E21)</f>
        <v>0.05</v>
      </c>
      <c r="J21" s="28"/>
      <c r="K21" s="29"/>
      <c r="L21" s="29"/>
      <c r="M21" s="29"/>
      <c r="N21" s="42"/>
      <c r="O21" s="29"/>
      <c r="P21" s="29"/>
      <c r="Q21" s="29"/>
      <c r="R21" s="42"/>
      <c r="S21" s="55"/>
      <c r="T21" s="45"/>
      <c r="U21" s="29"/>
      <c r="V21" s="153"/>
      <c r="W21" s="2"/>
      <c r="X21" s="2"/>
      <c r="Y21" s="2"/>
      <c r="Z21" s="10"/>
      <c r="AA21" s="152"/>
      <c r="AB21" s="76"/>
      <c r="AC21" s="106"/>
      <c r="AD21" s="106"/>
      <c r="AE21" s="106"/>
      <c r="AF21" s="106"/>
      <c r="AG21" s="106"/>
    </row>
    <row r="22" spans="1:33" s="121" customFormat="1" ht="15" customHeight="1" x14ac:dyDescent="0.25">
      <c r="A22" s="108"/>
      <c r="B22" s="29">
        <v>2009</v>
      </c>
      <c r="C22" s="2" t="s">
        <v>84</v>
      </c>
      <c r="D22" s="29" t="s">
        <v>57</v>
      </c>
      <c r="E22" s="29">
        <v>24</v>
      </c>
      <c r="F22" s="29">
        <v>12</v>
      </c>
      <c r="G22" s="29">
        <v>0</v>
      </c>
      <c r="H22" s="29">
        <v>12</v>
      </c>
      <c r="I22" s="42">
        <f t="shared" si="0"/>
        <v>0.5</v>
      </c>
      <c r="J22" s="28"/>
      <c r="K22" s="29">
        <v>3</v>
      </c>
      <c r="L22" s="29">
        <v>0</v>
      </c>
      <c r="M22" s="29">
        <v>3</v>
      </c>
      <c r="N22" s="42">
        <f>PRODUCT(L22/K22)</f>
        <v>0</v>
      </c>
      <c r="O22" s="29"/>
      <c r="P22" s="29"/>
      <c r="Q22" s="29"/>
      <c r="R22" s="42"/>
      <c r="S22" s="55"/>
      <c r="T22" s="45"/>
      <c r="U22" s="29"/>
      <c r="V22" s="112"/>
      <c r="W22" s="2" t="s">
        <v>93</v>
      </c>
      <c r="X22" s="2"/>
      <c r="Y22" s="2"/>
      <c r="Z22" s="10"/>
      <c r="AA22" s="152"/>
      <c r="AB22" s="76"/>
      <c r="AC22" s="106"/>
      <c r="AD22" s="106"/>
      <c r="AE22" s="106"/>
      <c r="AF22" s="106"/>
      <c r="AG22" s="106"/>
    </row>
    <row r="23" spans="1:33" s="121" customFormat="1" ht="15" customHeight="1" x14ac:dyDescent="0.25">
      <c r="A23" s="108"/>
      <c r="B23" s="29">
        <v>2010</v>
      </c>
      <c r="C23" s="2" t="s">
        <v>84</v>
      </c>
      <c r="D23" s="29" t="s">
        <v>35</v>
      </c>
      <c r="E23" s="29">
        <v>24</v>
      </c>
      <c r="F23" s="29">
        <v>8</v>
      </c>
      <c r="G23" s="29">
        <v>0</v>
      </c>
      <c r="H23" s="29">
        <v>16</v>
      </c>
      <c r="I23" s="42">
        <f t="shared" si="0"/>
        <v>0.33333333333333331</v>
      </c>
      <c r="J23" s="28"/>
      <c r="K23" s="29"/>
      <c r="L23" s="29"/>
      <c r="M23" s="29"/>
      <c r="N23" s="42"/>
      <c r="O23" s="29">
        <v>3</v>
      </c>
      <c r="P23" s="29">
        <v>3</v>
      </c>
      <c r="Q23" s="29">
        <v>0</v>
      </c>
      <c r="R23" s="42">
        <f>PRODUCT(P23/O23)</f>
        <v>1</v>
      </c>
      <c r="S23" s="55"/>
      <c r="T23" s="45"/>
      <c r="U23" s="29"/>
      <c r="V23" s="153"/>
      <c r="W23" s="2"/>
      <c r="X23" s="2"/>
      <c r="Y23" s="2"/>
      <c r="Z23" s="10"/>
      <c r="AA23" s="152"/>
      <c r="AB23" s="76"/>
      <c r="AC23" s="106"/>
      <c r="AD23" s="106"/>
      <c r="AE23" s="106"/>
      <c r="AF23" s="106"/>
      <c r="AG23" s="106"/>
    </row>
    <row r="24" spans="1:33" s="121" customFormat="1" ht="15" customHeight="1" x14ac:dyDescent="0.25">
      <c r="A24" s="108"/>
      <c r="B24" s="29">
        <v>2013</v>
      </c>
      <c r="C24" s="2" t="s">
        <v>84</v>
      </c>
      <c r="D24" s="29" t="s">
        <v>64</v>
      </c>
      <c r="E24" s="29">
        <v>24</v>
      </c>
      <c r="F24" s="29">
        <v>6</v>
      </c>
      <c r="G24" s="29">
        <v>0</v>
      </c>
      <c r="H24" s="29">
        <v>18</v>
      </c>
      <c r="I24" s="42">
        <f t="shared" si="0"/>
        <v>0.25</v>
      </c>
      <c r="J24" s="28"/>
      <c r="K24" s="29"/>
      <c r="L24" s="29"/>
      <c r="M24" s="29"/>
      <c r="N24" s="42"/>
      <c r="O24" s="29">
        <v>8</v>
      </c>
      <c r="P24" s="29">
        <v>4</v>
      </c>
      <c r="Q24" s="29">
        <v>4</v>
      </c>
      <c r="R24" s="42">
        <f>PRODUCT(P24/O24)</f>
        <v>0.5</v>
      </c>
      <c r="S24" s="55"/>
      <c r="T24" s="45"/>
      <c r="U24" s="29"/>
      <c r="V24" s="112"/>
      <c r="W24" s="2"/>
      <c r="X24" s="2"/>
      <c r="Y24" s="2"/>
      <c r="Z24" s="10"/>
      <c r="AA24" s="152"/>
      <c r="AB24" s="76"/>
      <c r="AC24" s="106"/>
      <c r="AD24" s="106"/>
      <c r="AE24" s="106"/>
      <c r="AF24" s="106"/>
      <c r="AG24" s="106"/>
    </row>
    <row r="25" spans="1:33" s="121" customFormat="1" ht="15" customHeight="1" x14ac:dyDescent="0.25">
      <c r="A25" s="108"/>
      <c r="B25" s="29">
        <v>2015</v>
      </c>
      <c r="C25" s="2" t="s">
        <v>84</v>
      </c>
      <c r="D25" s="29" t="s">
        <v>59</v>
      </c>
      <c r="E25" s="29">
        <v>1</v>
      </c>
      <c r="F25" s="29">
        <v>1</v>
      </c>
      <c r="G25" s="29">
        <v>0</v>
      </c>
      <c r="H25" s="29">
        <v>0</v>
      </c>
      <c r="I25" s="42">
        <f t="shared" si="0"/>
        <v>1</v>
      </c>
      <c r="J25" s="28"/>
      <c r="K25" s="29"/>
      <c r="L25" s="29"/>
      <c r="M25" s="29"/>
      <c r="N25" s="42"/>
      <c r="O25" s="29"/>
      <c r="P25" s="29"/>
      <c r="Q25" s="29"/>
      <c r="R25" s="42"/>
      <c r="S25" s="55"/>
      <c r="T25" s="45"/>
      <c r="U25" s="29"/>
      <c r="V25" s="112"/>
      <c r="W25" s="2"/>
      <c r="X25" s="2"/>
      <c r="Y25" s="2"/>
      <c r="Z25" s="10"/>
      <c r="AA25" s="152"/>
      <c r="AB25" s="76"/>
      <c r="AC25" s="106"/>
      <c r="AD25" s="106"/>
      <c r="AE25" s="106"/>
      <c r="AF25" s="106"/>
      <c r="AG25" s="106"/>
    </row>
    <row r="26" spans="1:33" s="121" customFormat="1" ht="15" customHeight="1" x14ac:dyDescent="0.25">
      <c r="A26" s="108"/>
      <c r="B26" s="119" t="s">
        <v>7</v>
      </c>
      <c r="C26" s="22"/>
      <c r="D26" s="126"/>
      <c r="E26" s="118">
        <f>SUM(E21:E25)</f>
        <v>93</v>
      </c>
      <c r="F26" s="118">
        <f>SUM(F21:F25)</f>
        <v>28</v>
      </c>
      <c r="G26" s="118">
        <v>0</v>
      </c>
      <c r="H26" s="118">
        <f>SUM(H21:H25)</f>
        <v>65</v>
      </c>
      <c r="I26" s="127">
        <f t="shared" si="0"/>
        <v>0.30107526881720431</v>
      </c>
      <c r="J26" s="28"/>
      <c r="K26" s="118">
        <f>SUM(K21:K25)</f>
        <v>3</v>
      </c>
      <c r="L26" s="118">
        <f>SUM(L21:L25)</f>
        <v>0</v>
      </c>
      <c r="M26" s="118">
        <f>SUM(M21:M25)</f>
        <v>3</v>
      </c>
      <c r="N26" s="127">
        <f>PRODUCT(L26/K26)</f>
        <v>0</v>
      </c>
      <c r="O26" s="118">
        <f>SUM(O21:O25)</f>
        <v>11</v>
      </c>
      <c r="P26" s="118">
        <f>SUM(P21:P25)</f>
        <v>7</v>
      </c>
      <c r="Q26" s="118">
        <f>SUM(Q21:Q25)</f>
        <v>4</v>
      </c>
      <c r="R26" s="127">
        <f>PRODUCT(P26/O26)</f>
        <v>0.63636363636363635</v>
      </c>
      <c r="S26" s="118">
        <f>SUM(S21:S25)</f>
        <v>0</v>
      </c>
      <c r="T26" s="118">
        <f>SUM(T21:T25)</f>
        <v>0</v>
      </c>
      <c r="U26" s="118">
        <f>SUM(U21:U25)</f>
        <v>0</v>
      </c>
      <c r="V26" s="128"/>
      <c r="W26" s="129"/>
      <c r="X26" s="129"/>
      <c r="Y26" s="129"/>
      <c r="Z26" s="130"/>
      <c r="AA26" s="152"/>
      <c r="AB26" s="76"/>
      <c r="AC26" s="106"/>
      <c r="AD26" s="106"/>
      <c r="AE26" s="106"/>
      <c r="AF26" s="106"/>
      <c r="AG26" s="106"/>
    </row>
    <row r="27" spans="1:33" s="117" customFormat="1" ht="15" customHeight="1" x14ac:dyDescent="0.25">
      <c r="A27" s="108"/>
      <c r="B27" s="131"/>
      <c r="C27" s="132"/>
      <c r="D27" s="133"/>
      <c r="E27" s="133"/>
      <c r="F27" s="133"/>
      <c r="G27" s="133"/>
      <c r="H27" s="133"/>
      <c r="I27" s="133"/>
      <c r="J27" s="134"/>
      <c r="K27" s="133"/>
      <c r="L27" s="133"/>
      <c r="M27" s="133"/>
      <c r="N27" s="133"/>
      <c r="O27" s="133"/>
      <c r="P27" s="133"/>
      <c r="Q27" s="133"/>
      <c r="R27" s="133"/>
      <c r="S27" s="135"/>
      <c r="T27" s="135"/>
      <c r="U27" s="135"/>
      <c r="V27" s="135"/>
      <c r="W27" s="135"/>
      <c r="X27" s="105"/>
      <c r="Y27" s="105"/>
      <c r="Z27" s="105"/>
      <c r="AA27" s="105"/>
      <c r="AB27" s="105"/>
      <c r="AC27" s="106"/>
      <c r="AD27" s="106"/>
      <c r="AE27" s="106"/>
      <c r="AF27" s="106"/>
      <c r="AG27" s="106"/>
    </row>
    <row r="28" spans="1:33" s="121" customFormat="1" ht="15" customHeight="1" x14ac:dyDescent="0.25">
      <c r="A28" s="108"/>
      <c r="B28" s="115" t="s">
        <v>24</v>
      </c>
      <c r="C28" s="136"/>
      <c r="D28" s="137"/>
      <c r="E28" s="114" t="s">
        <v>69</v>
      </c>
      <c r="F28" s="114" t="s">
        <v>70</v>
      </c>
      <c r="G28" s="111" t="s">
        <v>71</v>
      </c>
      <c r="H28" s="111" t="s">
        <v>30</v>
      </c>
      <c r="I28" s="114" t="s">
        <v>72</v>
      </c>
      <c r="J28" s="23"/>
      <c r="K28" s="138" t="s">
        <v>78</v>
      </c>
      <c r="L28" s="126"/>
      <c r="M28" s="126"/>
      <c r="N28" s="18" t="s">
        <v>79</v>
      </c>
      <c r="O28" s="18" t="s">
        <v>69</v>
      </c>
      <c r="P28" s="18" t="s">
        <v>70</v>
      </c>
      <c r="Q28" s="18" t="s">
        <v>30</v>
      </c>
      <c r="R28" s="18" t="s">
        <v>72</v>
      </c>
      <c r="S28" s="105"/>
      <c r="T28" s="105"/>
      <c r="U28" s="105"/>
      <c r="V28" s="153"/>
      <c r="W28" s="139" t="s">
        <v>86</v>
      </c>
      <c r="X28" s="108" t="s">
        <v>87</v>
      </c>
      <c r="Y28" s="139"/>
      <c r="Z28" s="105"/>
      <c r="AA28" s="105"/>
      <c r="AB28" s="105"/>
      <c r="AC28" s="106"/>
      <c r="AD28" s="106"/>
      <c r="AE28" s="106"/>
      <c r="AF28" s="106"/>
      <c r="AG28" s="106"/>
    </row>
    <row r="29" spans="1:33" s="121" customFormat="1" ht="15" customHeight="1" x14ac:dyDescent="0.2">
      <c r="A29" s="108"/>
      <c r="B29" s="140" t="s">
        <v>12</v>
      </c>
      <c r="C29" s="141"/>
      <c r="D29" s="142"/>
      <c r="E29" s="29">
        <v>92</v>
      </c>
      <c r="F29" s="29">
        <v>27</v>
      </c>
      <c r="G29" s="29">
        <v>0</v>
      </c>
      <c r="H29" s="29">
        <v>65</v>
      </c>
      <c r="I29" s="42">
        <f>PRODUCT(F29/E29)</f>
        <v>0.29347826086956524</v>
      </c>
      <c r="J29" s="23"/>
      <c r="K29" s="140" t="s">
        <v>80</v>
      </c>
      <c r="L29" s="141"/>
      <c r="M29" s="141"/>
      <c r="N29" s="29" t="s">
        <v>85</v>
      </c>
      <c r="O29" s="29">
        <v>3</v>
      </c>
      <c r="P29" s="29">
        <v>0</v>
      </c>
      <c r="Q29" s="29">
        <v>3</v>
      </c>
      <c r="R29" s="42">
        <v>0</v>
      </c>
      <c r="S29" s="105"/>
      <c r="T29" s="105"/>
      <c r="U29" s="105"/>
      <c r="V29" s="23"/>
      <c r="W29" s="23"/>
      <c r="X29" s="23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s="121" customFormat="1" ht="15" customHeight="1" x14ac:dyDescent="0.2">
      <c r="A30" s="108"/>
      <c r="B30" s="144" t="s">
        <v>14</v>
      </c>
      <c r="C30" s="145"/>
      <c r="D30" s="146"/>
      <c r="E30" s="29">
        <v>3</v>
      </c>
      <c r="F30" s="29">
        <v>0</v>
      </c>
      <c r="G30" s="29">
        <v>0</v>
      </c>
      <c r="H30" s="29">
        <v>3</v>
      </c>
      <c r="I30" s="42">
        <v>0</v>
      </c>
      <c r="J30" s="23"/>
      <c r="K30" s="147" t="s">
        <v>81</v>
      </c>
      <c r="L30" s="148"/>
      <c r="M30" s="148"/>
      <c r="N30" s="29"/>
      <c r="O30" s="29"/>
      <c r="P30" s="29"/>
      <c r="Q30" s="29"/>
      <c r="R30" s="42"/>
      <c r="S30" s="105"/>
      <c r="T30" s="105"/>
      <c r="U30" s="105"/>
      <c r="V30" s="23"/>
      <c r="W30" s="23"/>
      <c r="X30" s="23"/>
      <c r="Y30" s="106"/>
      <c r="Z30" s="106"/>
      <c r="AA30" s="106"/>
      <c r="AB30" s="106"/>
      <c r="AC30" s="106"/>
      <c r="AD30" s="106"/>
      <c r="AE30" s="106"/>
      <c r="AF30" s="108"/>
      <c r="AG30" s="108"/>
    </row>
    <row r="31" spans="1:33" s="121" customFormat="1" ht="15" customHeight="1" x14ac:dyDescent="0.2">
      <c r="A31" s="108"/>
      <c r="B31" s="140" t="s">
        <v>15</v>
      </c>
      <c r="C31" s="141"/>
      <c r="D31" s="142"/>
      <c r="E31" s="29">
        <v>11</v>
      </c>
      <c r="F31" s="29">
        <v>7</v>
      </c>
      <c r="G31" s="29">
        <v>0</v>
      </c>
      <c r="H31" s="29">
        <v>4</v>
      </c>
      <c r="I31" s="42">
        <v>0.63600000000000001</v>
      </c>
      <c r="J31" s="23"/>
      <c r="K31" s="140" t="s">
        <v>82</v>
      </c>
      <c r="L31" s="141"/>
      <c r="M31" s="11"/>
      <c r="N31" s="29"/>
      <c r="O31" s="29"/>
      <c r="P31" s="29"/>
      <c r="Q31" s="29"/>
      <c r="R31" s="42"/>
      <c r="S31" s="105"/>
      <c r="T31" s="105"/>
      <c r="U31" s="105"/>
      <c r="V31" s="23"/>
      <c r="W31" s="23"/>
      <c r="X31" s="23"/>
      <c r="Y31" s="106"/>
      <c r="Z31" s="106"/>
      <c r="AA31" s="106"/>
      <c r="AB31" s="106"/>
      <c r="AC31" s="106"/>
      <c r="AD31" s="106"/>
      <c r="AE31" s="106"/>
      <c r="AF31" s="108"/>
      <c r="AG31" s="108"/>
    </row>
    <row r="32" spans="1:33" s="121" customFormat="1" ht="15" customHeight="1" x14ac:dyDescent="0.2">
      <c r="A32" s="108"/>
      <c r="B32" s="116" t="s">
        <v>25</v>
      </c>
      <c r="C32" s="20"/>
      <c r="D32" s="149"/>
      <c r="E32" s="18">
        <f>SUM(E29:E31)</f>
        <v>106</v>
      </c>
      <c r="F32" s="18">
        <f>SUM(F29:F31)</f>
        <v>34</v>
      </c>
      <c r="G32" s="18">
        <f>SUM(G29:G31)</f>
        <v>0</v>
      </c>
      <c r="H32" s="18">
        <f>SUM(H29:H31)</f>
        <v>72</v>
      </c>
      <c r="I32" s="43">
        <f>PRODUCT(F32/E32)</f>
        <v>0.32075471698113206</v>
      </c>
      <c r="J32" s="23"/>
      <c r="K32" s="116" t="s">
        <v>25</v>
      </c>
      <c r="L32" s="149"/>
      <c r="M32" s="149"/>
      <c r="N32" s="18"/>
      <c r="O32" s="18">
        <v>3</v>
      </c>
      <c r="P32" s="18">
        <v>0</v>
      </c>
      <c r="Q32" s="18">
        <v>3</v>
      </c>
      <c r="R32" s="43">
        <v>0</v>
      </c>
      <c r="S32" s="105"/>
      <c r="T32" s="105"/>
      <c r="U32" s="105"/>
      <c r="V32" s="23"/>
      <c r="W32" s="23"/>
      <c r="X32" s="23"/>
      <c r="Y32" s="106"/>
      <c r="Z32" s="106"/>
      <c r="AA32" s="106"/>
      <c r="AB32" s="106"/>
      <c r="AC32" s="106"/>
      <c r="AD32" s="106"/>
      <c r="AE32" s="106"/>
      <c r="AF32" s="108"/>
      <c r="AG32" s="108"/>
    </row>
    <row r="33" spans="1:33" s="117" customFormat="1" ht="15" customHeight="1" x14ac:dyDescent="0.2">
      <c r="A33" s="108"/>
      <c r="B33" s="23"/>
      <c r="C33" s="143"/>
      <c r="D33" s="23"/>
      <c r="E33" s="23"/>
      <c r="F33" s="23"/>
      <c r="G33" s="23"/>
      <c r="H33" s="23"/>
      <c r="I33" s="23"/>
      <c r="J33" s="154"/>
      <c r="K33" s="23"/>
      <c r="L33" s="23"/>
      <c r="M33" s="23"/>
      <c r="N33" s="23"/>
      <c r="O33" s="23"/>
      <c r="P33" s="23"/>
      <c r="Q33" s="23"/>
      <c r="R33" s="23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8"/>
      <c r="AG33" s="108"/>
    </row>
    <row r="34" spans="1:33" ht="15" customHeight="1" x14ac:dyDescent="0.2">
      <c r="A34" s="50"/>
      <c r="B34" s="96"/>
      <c r="C34" s="155"/>
      <c r="D34" s="95"/>
      <c r="E34" s="96"/>
      <c r="F34" s="93"/>
      <c r="G34" s="93"/>
      <c r="H34" s="93"/>
      <c r="I34" s="93"/>
      <c r="J34" s="94"/>
      <c r="K34" s="96"/>
      <c r="L34" s="93"/>
      <c r="M34" s="93"/>
      <c r="N34" s="93"/>
      <c r="O34" s="96"/>
      <c r="P34" s="93"/>
      <c r="Q34" s="93"/>
      <c r="R34" s="93"/>
      <c r="S34" s="96"/>
      <c r="T34" s="96"/>
      <c r="U34" s="9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47"/>
      <c r="AG34" s="47"/>
    </row>
    <row r="35" spans="1:33" ht="15" customHeight="1" x14ac:dyDescent="0.2">
      <c r="A35" s="50"/>
      <c r="B35" s="96"/>
      <c r="C35" s="155"/>
      <c r="D35" s="95"/>
      <c r="E35" s="96"/>
      <c r="F35" s="93"/>
      <c r="G35" s="93"/>
      <c r="H35" s="93"/>
      <c r="I35" s="93"/>
      <c r="J35" s="94"/>
      <c r="K35" s="96"/>
      <c r="L35" s="93"/>
      <c r="M35" s="93"/>
      <c r="N35" s="93"/>
      <c r="O35" s="96"/>
      <c r="P35" s="93"/>
      <c r="Q35" s="93"/>
      <c r="R35" s="93"/>
      <c r="S35" s="96"/>
      <c r="T35" s="96"/>
      <c r="U35" s="9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47"/>
      <c r="AG35" s="47"/>
    </row>
    <row r="36" spans="1:33" ht="15" customHeight="1" x14ac:dyDescent="0.2">
      <c r="A36" s="50"/>
      <c r="B36" s="96"/>
      <c r="C36" s="155"/>
      <c r="D36" s="95"/>
      <c r="E36" s="96"/>
      <c r="F36" s="93"/>
      <c r="G36" s="93"/>
      <c r="H36" s="93"/>
      <c r="I36" s="93"/>
      <c r="J36" s="94"/>
      <c r="K36" s="96"/>
      <c r="L36" s="93"/>
      <c r="M36" s="93"/>
      <c r="N36" s="93"/>
      <c r="O36" s="96"/>
      <c r="P36" s="93"/>
      <c r="Q36" s="93"/>
      <c r="R36" s="93"/>
      <c r="S36" s="96"/>
      <c r="T36" s="96"/>
      <c r="U36" s="9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47"/>
      <c r="AG36" s="47"/>
    </row>
    <row r="37" spans="1:33" ht="15" customHeight="1" x14ac:dyDescent="0.2">
      <c r="A37" s="50"/>
      <c r="B37" s="96"/>
      <c r="C37" s="155"/>
      <c r="D37" s="95"/>
      <c r="E37" s="96"/>
      <c r="F37" s="93"/>
      <c r="G37" s="93"/>
      <c r="H37" s="93"/>
      <c r="I37" s="93"/>
      <c r="J37" s="94"/>
      <c r="K37" s="96"/>
      <c r="L37" s="93"/>
      <c r="M37" s="93"/>
      <c r="N37" s="93"/>
      <c r="O37" s="96"/>
      <c r="P37" s="93"/>
      <c r="Q37" s="93"/>
      <c r="R37" s="93"/>
      <c r="S37" s="96"/>
      <c r="T37" s="96"/>
      <c r="U37" s="9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47"/>
      <c r="AG37" s="47"/>
    </row>
    <row r="38" spans="1:33" ht="15" customHeight="1" x14ac:dyDescent="0.2">
      <c r="A38" s="50"/>
      <c r="B38" s="96"/>
      <c r="C38" s="155"/>
      <c r="D38" s="95"/>
      <c r="E38" s="96"/>
      <c r="F38" s="93"/>
      <c r="G38" s="93"/>
      <c r="H38" s="93"/>
      <c r="I38" s="93"/>
      <c r="J38" s="94"/>
      <c r="K38" s="96"/>
      <c r="L38" s="93"/>
      <c r="M38" s="93"/>
      <c r="N38" s="93"/>
      <c r="O38" s="96"/>
      <c r="P38" s="93"/>
      <c r="Q38" s="93"/>
      <c r="R38" s="93"/>
      <c r="S38" s="96"/>
      <c r="T38" s="96"/>
      <c r="U38" s="9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47"/>
      <c r="AG38" s="47"/>
    </row>
    <row r="39" spans="1:33" ht="15" customHeight="1" x14ac:dyDescent="0.2">
      <c r="A39" s="50"/>
      <c r="B39" s="96"/>
      <c r="C39" s="155"/>
      <c r="D39" s="95"/>
      <c r="E39" s="96"/>
      <c r="F39" s="93"/>
      <c r="G39" s="93"/>
      <c r="H39" s="93"/>
      <c r="I39" s="93"/>
      <c r="J39" s="94"/>
      <c r="K39" s="96"/>
      <c r="L39" s="93"/>
      <c r="M39" s="93"/>
      <c r="N39" s="93"/>
      <c r="O39" s="96"/>
      <c r="P39" s="93"/>
      <c r="Q39" s="93"/>
      <c r="R39" s="93"/>
      <c r="S39" s="96"/>
      <c r="T39" s="96"/>
      <c r="U39" s="9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47"/>
      <c r="AG39" s="47"/>
    </row>
    <row r="40" spans="1:33" ht="15" customHeight="1" x14ac:dyDescent="0.2">
      <c r="A40" s="50"/>
      <c r="B40" s="96"/>
      <c r="C40" s="155"/>
      <c r="D40" s="95"/>
      <c r="E40" s="96"/>
      <c r="F40" s="93"/>
      <c r="G40" s="93"/>
      <c r="H40" s="93"/>
      <c r="I40" s="93"/>
      <c r="J40" s="94"/>
      <c r="K40" s="96"/>
      <c r="L40" s="93"/>
      <c r="M40" s="93"/>
      <c r="N40" s="93"/>
      <c r="O40" s="96"/>
      <c r="P40" s="93"/>
      <c r="Q40" s="93"/>
      <c r="R40" s="93"/>
      <c r="S40" s="96"/>
      <c r="T40" s="96"/>
      <c r="U40" s="9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47"/>
      <c r="AG40" s="47"/>
    </row>
    <row r="41" spans="1:33" ht="15" customHeight="1" x14ac:dyDescent="0.2">
      <c r="A41" s="50"/>
      <c r="B41" s="96"/>
      <c r="C41" s="155"/>
      <c r="D41" s="95"/>
      <c r="E41" s="96"/>
      <c r="F41" s="93"/>
      <c r="G41" s="93"/>
      <c r="H41" s="93"/>
      <c r="I41" s="93"/>
      <c r="J41" s="94"/>
      <c r="K41" s="96"/>
      <c r="L41" s="93"/>
      <c r="M41" s="93"/>
      <c r="N41" s="93"/>
      <c r="O41" s="96"/>
      <c r="P41" s="93"/>
      <c r="Q41" s="93"/>
      <c r="R41" s="93"/>
      <c r="S41" s="96"/>
      <c r="T41" s="96"/>
      <c r="U41" s="9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47"/>
      <c r="AG41" s="47"/>
    </row>
    <row r="42" spans="1:33" ht="15" customHeight="1" x14ac:dyDescent="0.2">
      <c r="A42" s="50"/>
      <c r="B42" s="96"/>
      <c r="C42" s="155"/>
      <c r="D42" s="95"/>
      <c r="E42" s="96"/>
      <c r="F42" s="93"/>
      <c r="G42" s="93"/>
      <c r="H42" s="93"/>
      <c r="I42" s="93"/>
      <c r="J42" s="94"/>
      <c r="K42" s="96"/>
      <c r="L42" s="93"/>
      <c r="M42" s="93"/>
      <c r="N42" s="93"/>
      <c r="O42" s="96"/>
      <c r="P42" s="93"/>
      <c r="Q42" s="93"/>
      <c r="R42" s="93"/>
      <c r="S42" s="96"/>
      <c r="T42" s="96"/>
      <c r="U42" s="9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47"/>
      <c r="AG42" s="47"/>
    </row>
    <row r="43" spans="1:33" ht="15" customHeight="1" x14ac:dyDescent="0.2">
      <c r="A43" s="50"/>
      <c r="B43" s="96"/>
      <c r="C43" s="155"/>
      <c r="D43" s="95"/>
      <c r="E43" s="96"/>
      <c r="F43" s="93"/>
      <c r="G43" s="93"/>
      <c r="H43" s="93"/>
      <c r="I43" s="93"/>
      <c r="J43" s="94"/>
      <c r="K43" s="96"/>
      <c r="L43" s="93"/>
      <c r="M43" s="93"/>
      <c r="N43" s="93"/>
      <c r="O43" s="96"/>
      <c r="P43" s="93"/>
      <c r="Q43" s="93"/>
      <c r="R43" s="93"/>
      <c r="S43" s="96"/>
      <c r="T43" s="96"/>
      <c r="U43" s="9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47"/>
      <c r="AG43" s="47"/>
    </row>
    <row r="44" spans="1:33" ht="15" customHeight="1" x14ac:dyDescent="0.2">
      <c r="A44" s="50"/>
      <c r="B44" s="96"/>
      <c r="C44" s="155"/>
      <c r="D44" s="95"/>
      <c r="E44" s="96"/>
      <c r="F44" s="93"/>
      <c r="G44" s="93"/>
      <c r="H44" s="93"/>
      <c r="I44" s="93"/>
      <c r="J44" s="94"/>
      <c r="K44" s="96"/>
      <c r="L44" s="93"/>
      <c r="M44" s="93"/>
      <c r="N44" s="93"/>
      <c r="O44" s="96"/>
      <c r="P44" s="93"/>
      <c r="Q44" s="93"/>
      <c r="R44" s="93"/>
      <c r="S44" s="96"/>
      <c r="T44" s="96"/>
      <c r="U44" s="9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47"/>
      <c r="AG44" s="47"/>
    </row>
    <row r="45" spans="1:33" ht="15" customHeight="1" x14ac:dyDescent="0.2">
      <c r="A45" s="50"/>
      <c r="B45" s="96"/>
      <c r="C45" s="155"/>
      <c r="D45" s="95"/>
      <c r="E45" s="96"/>
      <c r="F45" s="93"/>
      <c r="G45" s="93"/>
      <c r="H45" s="93"/>
      <c r="I45" s="93"/>
      <c r="J45" s="94"/>
      <c r="K45" s="96"/>
      <c r="L45" s="93"/>
      <c r="M45" s="93"/>
      <c r="N45" s="93"/>
      <c r="O45" s="96"/>
      <c r="P45" s="93"/>
      <c r="Q45" s="93"/>
      <c r="R45" s="93"/>
      <c r="S45" s="96"/>
      <c r="T45" s="96"/>
      <c r="U45" s="9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47"/>
      <c r="AG45" s="47"/>
    </row>
    <row r="46" spans="1:33" ht="15" customHeight="1" x14ac:dyDescent="0.2">
      <c r="A46" s="50"/>
      <c r="B46" s="96"/>
      <c r="C46" s="155"/>
      <c r="D46" s="95"/>
      <c r="E46" s="96"/>
      <c r="F46" s="93"/>
      <c r="G46" s="93"/>
      <c r="H46" s="93"/>
      <c r="I46" s="93"/>
      <c r="J46" s="94"/>
      <c r="K46" s="96"/>
      <c r="L46" s="93"/>
      <c r="M46" s="93"/>
      <c r="N46" s="93"/>
      <c r="O46" s="96"/>
      <c r="P46" s="93"/>
      <c r="Q46" s="93"/>
      <c r="R46" s="93"/>
      <c r="S46" s="96"/>
      <c r="T46" s="96"/>
      <c r="U46" s="9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47"/>
      <c r="AG46" s="47"/>
    </row>
    <row r="47" spans="1:33" ht="15" customHeight="1" x14ac:dyDescent="0.2">
      <c r="A47" s="50"/>
      <c r="B47" s="96"/>
      <c r="C47" s="155"/>
      <c r="D47" s="95"/>
      <c r="E47" s="96"/>
      <c r="F47" s="93"/>
      <c r="G47" s="93"/>
      <c r="H47" s="93"/>
      <c r="I47" s="93"/>
      <c r="J47" s="94"/>
      <c r="K47" s="96"/>
      <c r="L47" s="93"/>
      <c r="M47" s="93"/>
      <c r="N47" s="93"/>
      <c r="O47" s="96"/>
      <c r="P47" s="93"/>
      <c r="Q47" s="93"/>
      <c r="R47" s="93"/>
      <c r="S47" s="96"/>
      <c r="T47" s="96"/>
      <c r="U47" s="9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47"/>
      <c r="AG47" s="47"/>
    </row>
    <row r="48" spans="1:33" ht="15" customHeight="1" x14ac:dyDescent="0.2">
      <c r="A48" s="50"/>
      <c r="B48" s="96"/>
      <c r="C48" s="155"/>
      <c r="D48" s="95"/>
      <c r="E48" s="96"/>
      <c r="F48" s="93"/>
      <c r="G48" s="93"/>
      <c r="H48" s="93"/>
      <c r="I48" s="93"/>
      <c r="J48" s="94"/>
      <c r="K48" s="96"/>
      <c r="L48" s="93"/>
      <c r="M48" s="93"/>
      <c r="N48" s="93"/>
      <c r="O48" s="96"/>
      <c r="P48" s="93"/>
      <c r="Q48" s="93"/>
      <c r="R48" s="93"/>
      <c r="S48" s="96"/>
      <c r="T48" s="96"/>
      <c r="U48" s="9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47"/>
      <c r="AG48" s="47"/>
    </row>
    <row r="49" spans="1:33" ht="15" customHeight="1" x14ac:dyDescent="0.2">
      <c r="A49" s="50"/>
      <c r="B49" s="96"/>
      <c r="C49" s="155"/>
      <c r="D49" s="95"/>
      <c r="E49" s="96"/>
      <c r="F49" s="93"/>
      <c r="G49" s="93"/>
      <c r="H49" s="93"/>
      <c r="I49" s="93"/>
      <c r="J49" s="94"/>
      <c r="K49" s="96"/>
      <c r="L49" s="93"/>
      <c r="M49" s="93"/>
      <c r="N49" s="93"/>
      <c r="O49" s="96"/>
      <c r="P49" s="93"/>
      <c r="Q49" s="93"/>
      <c r="R49" s="93"/>
      <c r="S49" s="96"/>
      <c r="T49" s="96"/>
      <c r="U49" s="9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47"/>
      <c r="AG49" s="47"/>
    </row>
    <row r="50" spans="1:33" ht="15" customHeight="1" x14ac:dyDescent="0.2">
      <c r="A50" s="50"/>
      <c r="B50" s="96"/>
      <c r="C50" s="155"/>
      <c r="D50" s="95"/>
      <c r="E50" s="96"/>
      <c r="F50" s="93"/>
      <c r="G50" s="93"/>
      <c r="H50" s="93"/>
      <c r="I50" s="93"/>
      <c r="J50" s="94"/>
      <c r="K50" s="96"/>
      <c r="L50" s="93"/>
      <c r="M50" s="93"/>
      <c r="N50" s="93"/>
      <c r="O50" s="96"/>
      <c r="P50" s="93"/>
      <c r="Q50" s="93"/>
      <c r="R50" s="93"/>
      <c r="S50" s="96"/>
      <c r="T50" s="96"/>
      <c r="U50" s="9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47"/>
      <c r="AG50" s="47"/>
    </row>
    <row r="51" spans="1:33" ht="15" customHeight="1" x14ac:dyDescent="0.2">
      <c r="A51" s="50"/>
      <c r="B51" s="96"/>
      <c r="C51" s="155"/>
      <c r="D51" s="95"/>
      <c r="E51" s="96"/>
      <c r="F51" s="93"/>
      <c r="G51" s="93"/>
      <c r="H51" s="93"/>
      <c r="I51" s="93"/>
      <c r="J51" s="94"/>
      <c r="K51" s="96"/>
      <c r="L51" s="93"/>
      <c r="M51" s="93"/>
      <c r="N51" s="93"/>
      <c r="O51" s="96"/>
      <c r="P51" s="93"/>
      <c r="Q51" s="93"/>
      <c r="R51" s="93"/>
      <c r="S51" s="96"/>
      <c r="T51" s="96"/>
      <c r="U51" s="9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47"/>
      <c r="AG51" s="47"/>
    </row>
    <row r="52" spans="1:33" ht="15" customHeight="1" x14ac:dyDescent="0.25">
      <c r="A52" s="50"/>
      <c r="B52" s="96"/>
      <c r="C52" s="155"/>
      <c r="D52" s="95"/>
      <c r="E52" s="96"/>
      <c r="F52" s="93"/>
      <c r="G52" s="93"/>
      <c r="H52" s="93"/>
      <c r="I52" s="93"/>
      <c r="J52" s="94"/>
      <c r="K52" s="96"/>
      <c r="L52" s="93"/>
      <c r="M52" s="93"/>
      <c r="N52" s="93"/>
      <c r="O52" s="96"/>
      <c r="P52" s="93"/>
      <c r="Q52" s="93"/>
      <c r="R52" s="93"/>
      <c r="S52" s="96"/>
      <c r="T52" s="96"/>
      <c r="U52" s="9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</row>
    <row r="53" spans="1:33" ht="15" customHeight="1" x14ac:dyDescent="0.25">
      <c r="A53" s="50"/>
      <c r="B53" s="96"/>
      <c r="C53" s="155"/>
      <c r="D53" s="95"/>
      <c r="E53" s="96"/>
      <c r="F53" s="93"/>
      <c r="G53" s="93"/>
      <c r="H53" s="93"/>
      <c r="I53" s="93"/>
      <c r="J53" s="94"/>
      <c r="K53" s="96"/>
      <c r="L53" s="93"/>
      <c r="M53" s="93"/>
      <c r="N53" s="93"/>
      <c r="O53" s="96"/>
      <c r="P53" s="93"/>
      <c r="Q53" s="93"/>
      <c r="R53" s="93"/>
      <c r="S53" s="96"/>
      <c r="T53" s="96"/>
      <c r="U53" s="9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</row>
    <row r="54" spans="1:33" ht="15" customHeight="1" x14ac:dyDescent="0.25">
      <c r="A54" s="50"/>
      <c r="B54" s="96"/>
      <c r="C54" s="155"/>
      <c r="D54" s="95"/>
      <c r="E54" s="96"/>
      <c r="F54" s="93"/>
      <c r="G54" s="93"/>
      <c r="H54" s="93"/>
      <c r="I54" s="93"/>
      <c r="J54" s="94"/>
      <c r="K54" s="96"/>
      <c r="L54" s="93"/>
      <c r="M54" s="93"/>
      <c r="N54" s="93"/>
      <c r="O54" s="96"/>
      <c r="P54" s="93"/>
      <c r="Q54" s="93"/>
      <c r="R54" s="93"/>
      <c r="S54" s="96"/>
      <c r="T54" s="96"/>
      <c r="U54" s="9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</row>
    <row r="55" spans="1:33" ht="15" customHeight="1" x14ac:dyDescent="0.25">
      <c r="A55" s="50"/>
      <c r="B55" s="96"/>
      <c r="C55" s="155"/>
      <c r="D55" s="95"/>
      <c r="E55" s="96"/>
      <c r="F55" s="93"/>
      <c r="G55" s="93"/>
      <c r="H55" s="93"/>
      <c r="I55" s="93"/>
      <c r="J55" s="94"/>
      <c r="K55" s="96"/>
      <c r="L55" s="93"/>
      <c r="M55" s="93"/>
      <c r="N55" s="93"/>
      <c r="O55" s="96"/>
      <c r="P55" s="93"/>
      <c r="Q55" s="93"/>
      <c r="R55" s="93"/>
      <c r="S55" s="96"/>
      <c r="T55" s="96"/>
      <c r="U55" s="9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</row>
    <row r="56" spans="1:33" ht="15" customHeight="1" x14ac:dyDescent="0.25">
      <c r="A56" s="50"/>
      <c r="B56" s="96"/>
      <c r="C56" s="155"/>
      <c r="D56" s="95"/>
      <c r="E56" s="96"/>
      <c r="F56" s="93"/>
      <c r="G56" s="93"/>
      <c r="H56" s="93"/>
      <c r="I56" s="93"/>
      <c r="J56" s="94"/>
      <c r="K56" s="96"/>
      <c r="L56" s="93"/>
      <c r="M56" s="93"/>
      <c r="N56" s="93"/>
      <c r="O56" s="96"/>
      <c r="P56" s="93"/>
      <c r="Q56" s="93"/>
      <c r="R56" s="93"/>
      <c r="S56" s="96"/>
      <c r="T56" s="96"/>
      <c r="U56" s="9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</row>
    <row r="57" spans="1:33" ht="15" customHeight="1" x14ac:dyDescent="0.25">
      <c r="A57" s="50"/>
      <c r="B57" s="96"/>
      <c r="C57" s="155"/>
      <c r="D57" s="95"/>
      <c r="E57" s="96"/>
      <c r="F57" s="93"/>
      <c r="G57" s="93"/>
      <c r="H57" s="93"/>
      <c r="I57" s="93"/>
      <c r="J57" s="94"/>
      <c r="K57" s="96"/>
      <c r="L57" s="93"/>
      <c r="M57" s="93"/>
      <c r="N57" s="93"/>
      <c r="O57" s="96"/>
      <c r="P57" s="93"/>
      <c r="Q57" s="93"/>
      <c r="R57" s="93"/>
      <c r="S57" s="96"/>
      <c r="T57" s="96"/>
      <c r="U57" s="9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</row>
    <row r="58" spans="1:33" ht="15" customHeight="1" x14ac:dyDescent="0.25">
      <c r="A58" s="50"/>
      <c r="B58" s="96"/>
      <c r="C58" s="155"/>
      <c r="D58" s="95"/>
      <c r="E58" s="96"/>
      <c r="F58" s="93"/>
      <c r="G58" s="93"/>
      <c r="H58" s="93"/>
      <c r="I58" s="93"/>
      <c r="J58" s="94"/>
      <c r="K58" s="96"/>
      <c r="L58" s="93"/>
      <c r="M58" s="93"/>
      <c r="N58" s="93"/>
      <c r="O58" s="96"/>
      <c r="P58" s="93"/>
      <c r="Q58" s="93"/>
      <c r="R58" s="93"/>
      <c r="S58" s="96"/>
      <c r="T58" s="96"/>
      <c r="U58" s="9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</row>
    <row r="59" spans="1:33" ht="15" customHeight="1" x14ac:dyDescent="0.25">
      <c r="A59" s="50"/>
      <c r="B59" s="96"/>
      <c r="C59" s="155"/>
      <c r="D59" s="95"/>
      <c r="E59" s="96"/>
      <c r="F59" s="93"/>
      <c r="G59" s="93"/>
      <c r="H59" s="93"/>
      <c r="I59" s="93"/>
      <c r="J59" s="94"/>
      <c r="K59" s="96"/>
      <c r="L59" s="93"/>
      <c r="M59" s="93"/>
      <c r="N59" s="93"/>
      <c r="O59" s="96"/>
      <c r="P59" s="93"/>
      <c r="Q59" s="93"/>
      <c r="R59" s="93"/>
      <c r="S59" s="96"/>
      <c r="T59" s="96"/>
      <c r="U59" s="9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</row>
    <row r="60" spans="1:33" ht="15" customHeight="1" x14ac:dyDescent="0.25">
      <c r="A60" s="50"/>
      <c r="B60" s="96"/>
      <c r="C60" s="155"/>
      <c r="D60" s="95"/>
      <c r="E60" s="96"/>
      <c r="F60" s="93"/>
      <c r="G60" s="93"/>
      <c r="H60" s="93"/>
      <c r="I60" s="93"/>
      <c r="J60" s="94"/>
      <c r="K60" s="96"/>
      <c r="L60" s="93"/>
      <c r="M60" s="93"/>
      <c r="N60" s="93"/>
      <c r="O60" s="96"/>
      <c r="P60" s="93"/>
      <c r="Q60" s="93"/>
      <c r="R60" s="93"/>
      <c r="S60" s="96"/>
      <c r="T60" s="96"/>
      <c r="U60" s="9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</row>
    <row r="61" spans="1:33" ht="15" customHeight="1" x14ac:dyDescent="0.25">
      <c r="A61" s="50"/>
      <c r="B61" s="96"/>
      <c r="C61" s="155"/>
      <c r="D61" s="95"/>
      <c r="E61" s="96"/>
      <c r="F61" s="93"/>
      <c r="G61" s="93"/>
      <c r="H61" s="93"/>
      <c r="I61" s="93"/>
      <c r="J61" s="94"/>
      <c r="K61" s="96"/>
      <c r="L61" s="93"/>
      <c r="M61" s="93"/>
      <c r="N61" s="93"/>
      <c r="O61" s="96"/>
      <c r="P61" s="93"/>
      <c r="Q61" s="93"/>
      <c r="R61" s="93"/>
      <c r="S61" s="96"/>
      <c r="T61" s="96"/>
      <c r="U61" s="9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</row>
    <row r="62" spans="1:33" ht="15" customHeight="1" x14ac:dyDescent="0.25">
      <c r="A62" s="50"/>
      <c r="B62" s="96"/>
      <c r="C62" s="155"/>
      <c r="D62" s="95"/>
      <c r="E62" s="96"/>
      <c r="F62" s="93"/>
      <c r="G62" s="93"/>
      <c r="H62" s="93"/>
      <c r="I62" s="93"/>
      <c r="J62" s="94"/>
      <c r="K62" s="96"/>
      <c r="L62" s="93"/>
      <c r="M62" s="93"/>
      <c r="N62" s="93"/>
      <c r="O62" s="96"/>
      <c r="P62" s="93"/>
      <c r="Q62" s="93"/>
      <c r="R62" s="93"/>
      <c r="S62" s="96"/>
      <c r="T62" s="96"/>
      <c r="U62" s="9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</row>
    <row r="63" spans="1:33" ht="15" customHeight="1" x14ac:dyDescent="0.25">
      <c r="A63" s="50"/>
      <c r="B63" s="96"/>
      <c r="C63" s="155"/>
      <c r="D63" s="95"/>
      <c r="E63" s="96"/>
      <c r="F63" s="93"/>
      <c r="G63" s="93"/>
      <c r="H63" s="93"/>
      <c r="I63" s="93"/>
      <c r="J63" s="94"/>
      <c r="K63" s="96"/>
      <c r="L63" s="93"/>
      <c r="M63" s="93"/>
      <c r="N63" s="93"/>
      <c r="O63" s="96"/>
      <c r="P63" s="93"/>
      <c r="Q63" s="93"/>
      <c r="R63" s="93"/>
      <c r="S63" s="96"/>
      <c r="T63" s="96"/>
      <c r="U63" s="9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</row>
    <row r="64" spans="1:33" ht="15" customHeight="1" x14ac:dyDescent="0.25">
      <c r="A64" s="50"/>
      <c r="B64" s="96"/>
      <c r="C64" s="155"/>
      <c r="D64" s="95"/>
      <c r="E64" s="96"/>
      <c r="F64" s="93"/>
      <c r="G64" s="93"/>
      <c r="H64" s="93"/>
      <c r="I64" s="93"/>
      <c r="J64" s="94"/>
      <c r="K64" s="96"/>
      <c r="L64" s="93"/>
      <c r="M64" s="93"/>
      <c r="N64" s="93"/>
      <c r="O64" s="96"/>
      <c r="P64" s="93"/>
      <c r="Q64" s="93"/>
      <c r="R64" s="93"/>
      <c r="S64" s="96"/>
      <c r="T64" s="96"/>
      <c r="U64" s="9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</row>
    <row r="65" spans="1:31" s="92" customFormat="1" ht="15" customHeight="1" x14ac:dyDescent="0.2">
      <c r="A65" s="50"/>
      <c r="B65" s="96"/>
      <c r="C65" s="155"/>
      <c r="D65" s="95"/>
      <c r="E65" s="96"/>
      <c r="F65" s="93"/>
      <c r="G65" s="93"/>
      <c r="H65" s="93"/>
      <c r="I65" s="93"/>
      <c r="J65" s="94"/>
      <c r="K65" s="96"/>
      <c r="L65" s="93"/>
      <c r="M65" s="93"/>
      <c r="N65" s="93"/>
      <c r="O65" s="96"/>
      <c r="P65" s="93"/>
      <c r="Q65" s="93"/>
      <c r="R65" s="93"/>
      <c r="S65" s="96"/>
      <c r="T65" s="96"/>
      <c r="U65" s="9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</row>
    <row r="66" spans="1:31" s="92" customFormat="1" ht="15" customHeight="1" x14ac:dyDescent="0.2">
      <c r="A66" s="50"/>
      <c r="B66" s="96"/>
      <c r="C66" s="155"/>
      <c r="D66" s="95"/>
      <c r="E66" s="96"/>
      <c r="F66" s="93"/>
      <c r="G66" s="93"/>
      <c r="H66" s="93"/>
      <c r="I66" s="93"/>
      <c r="J66" s="94"/>
      <c r="K66" s="96"/>
      <c r="L66" s="93"/>
      <c r="M66" s="93"/>
      <c r="N66" s="93"/>
      <c r="O66" s="96"/>
      <c r="P66" s="93"/>
      <c r="Q66" s="93"/>
      <c r="R66" s="93"/>
      <c r="S66" s="96"/>
      <c r="T66" s="96"/>
      <c r="U66" s="9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</row>
    <row r="67" spans="1:31" s="92" customFormat="1" ht="15" customHeight="1" x14ac:dyDescent="0.2">
      <c r="A67" s="50"/>
      <c r="B67" s="96"/>
      <c r="C67" s="155"/>
      <c r="D67" s="95"/>
      <c r="E67" s="96"/>
      <c r="F67" s="93"/>
      <c r="G67" s="93"/>
      <c r="H67" s="93"/>
      <c r="I67" s="93"/>
      <c r="J67" s="94"/>
      <c r="K67" s="96"/>
      <c r="L67" s="93"/>
      <c r="M67" s="93"/>
      <c r="N67" s="93"/>
      <c r="O67" s="96"/>
      <c r="P67" s="93"/>
      <c r="Q67" s="93"/>
      <c r="R67" s="93"/>
      <c r="S67" s="96"/>
      <c r="T67" s="96"/>
      <c r="U67" s="9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</row>
    <row r="68" spans="1:31" s="92" customFormat="1" ht="15" customHeight="1" x14ac:dyDescent="0.2">
      <c r="A68" s="50"/>
      <c r="B68" s="96"/>
      <c r="C68" s="155"/>
      <c r="D68" s="95"/>
      <c r="E68" s="96"/>
      <c r="F68" s="93"/>
      <c r="G68" s="93"/>
      <c r="H68" s="93"/>
      <c r="I68" s="93"/>
      <c r="J68" s="94"/>
      <c r="K68" s="96"/>
      <c r="L68" s="93"/>
      <c r="M68" s="93"/>
      <c r="N68" s="93"/>
      <c r="O68" s="96"/>
      <c r="P68" s="93"/>
      <c r="Q68" s="93"/>
      <c r="R68" s="93"/>
      <c r="S68" s="96"/>
      <c r="T68" s="96"/>
      <c r="U68" s="9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</row>
    <row r="69" spans="1:31" s="92" customFormat="1" ht="15" customHeight="1" x14ac:dyDescent="0.2">
      <c r="A69" s="50"/>
      <c r="B69" s="96"/>
      <c r="C69" s="155"/>
      <c r="D69" s="95"/>
      <c r="E69" s="96"/>
      <c r="F69" s="93"/>
      <c r="G69" s="93"/>
      <c r="H69" s="93"/>
      <c r="I69" s="93"/>
      <c r="J69" s="94"/>
      <c r="K69" s="96"/>
      <c r="L69" s="93"/>
      <c r="M69" s="93"/>
      <c r="N69" s="93"/>
      <c r="O69" s="96"/>
      <c r="P69" s="93"/>
      <c r="Q69" s="93"/>
      <c r="R69" s="93"/>
      <c r="S69" s="96"/>
      <c r="T69" s="96"/>
      <c r="U69" s="9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</row>
    <row r="70" spans="1:31" s="92" customFormat="1" ht="15" customHeight="1" x14ac:dyDescent="0.2">
      <c r="A70" s="50"/>
      <c r="B70" s="96"/>
      <c r="C70" s="155"/>
      <c r="D70" s="95"/>
      <c r="E70" s="96"/>
      <c r="F70" s="93"/>
      <c r="G70" s="93"/>
      <c r="H70" s="93"/>
      <c r="I70" s="93"/>
      <c r="J70" s="94"/>
      <c r="K70" s="96"/>
      <c r="L70" s="93"/>
      <c r="M70" s="93"/>
      <c r="N70" s="93"/>
      <c r="O70" s="96"/>
      <c r="P70" s="93"/>
      <c r="Q70" s="93"/>
      <c r="R70" s="93"/>
      <c r="S70" s="96"/>
      <c r="T70" s="96"/>
      <c r="U70" s="9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</row>
    <row r="71" spans="1:31" s="92" customFormat="1" ht="15" customHeight="1" x14ac:dyDescent="0.2">
      <c r="A71" s="50"/>
      <c r="B71" s="96"/>
      <c r="C71" s="155"/>
      <c r="D71" s="95"/>
      <c r="E71" s="96"/>
      <c r="F71" s="93"/>
      <c r="G71" s="93"/>
      <c r="H71" s="93"/>
      <c r="I71" s="93"/>
      <c r="J71" s="94"/>
      <c r="K71" s="96"/>
      <c r="L71" s="93"/>
      <c r="M71" s="93"/>
      <c r="N71" s="93"/>
      <c r="O71" s="96"/>
      <c r="P71" s="93"/>
      <c r="Q71" s="93"/>
      <c r="R71" s="93"/>
      <c r="S71" s="96"/>
      <c r="T71" s="96"/>
      <c r="U71" s="9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</row>
    <row r="72" spans="1:31" s="92" customFormat="1" ht="15" customHeight="1" x14ac:dyDescent="0.2">
      <c r="A72" s="50"/>
      <c r="B72" s="96"/>
      <c r="C72" s="155"/>
      <c r="D72" s="95"/>
      <c r="E72" s="96"/>
      <c r="F72" s="93"/>
      <c r="G72" s="93"/>
      <c r="H72" s="93"/>
      <c r="I72" s="93"/>
      <c r="J72" s="94"/>
      <c r="K72" s="96"/>
      <c r="L72" s="93"/>
      <c r="M72" s="93"/>
      <c r="N72" s="93"/>
      <c r="O72" s="96"/>
      <c r="P72" s="93"/>
      <c r="Q72" s="93"/>
      <c r="R72" s="93"/>
      <c r="S72" s="96"/>
      <c r="T72" s="96"/>
      <c r="U72" s="9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</row>
    <row r="73" spans="1:31" s="92" customFormat="1" ht="15" customHeight="1" x14ac:dyDescent="0.2">
      <c r="A73" s="50"/>
      <c r="B73" s="96"/>
      <c r="C73" s="155"/>
      <c r="D73" s="95"/>
      <c r="E73" s="96"/>
      <c r="F73" s="93"/>
      <c r="G73" s="93"/>
      <c r="H73" s="93"/>
      <c r="I73" s="93"/>
      <c r="J73" s="94"/>
      <c r="K73" s="96"/>
      <c r="L73" s="93"/>
      <c r="M73" s="93"/>
      <c r="N73" s="93"/>
      <c r="O73" s="96"/>
      <c r="P73" s="93"/>
      <c r="Q73" s="93"/>
      <c r="R73" s="93"/>
      <c r="S73" s="96"/>
      <c r="T73" s="96"/>
      <c r="U73" s="9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</row>
    <row r="74" spans="1:31" s="92" customFormat="1" ht="15" customHeight="1" x14ac:dyDescent="0.2">
      <c r="A74" s="50"/>
      <c r="B74" s="96"/>
      <c r="C74" s="155"/>
      <c r="D74" s="95"/>
      <c r="E74" s="96"/>
      <c r="F74" s="93"/>
      <c r="G74" s="93"/>
      <c r="H74" s="93"/>
      <c r="I74" s="93"/>
      <c r="J74" s="94"/>
      <c r="K74" s="96"/>
      <c r="L74" s="93"/>
      <c r="M74" s="93"/>
      <c r="N74" s="93"/>
      <c r="O74" s="96"/>
      <c r="P74" s="93"/>
      <c r="Q74" s="93"/>
      <c r="R74" s="93"/>
      <c r="S74" s="96"/>
      <c r="T74" s="96"/>
      <c r="U74" s="9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</row>
    <row r="75" spans="1:31" s="92" customFormat="1" ht="15" customHeight="1" x14ac:dyDescent="0.2">
      <c r="A75" s="50"/>
      <c r="B75" s="96"/>
      <c r="C75" s="155"/>
      <c r="D75" s="95"/>
      <c r="E75" s="96"/>
      <c r="F75" s="93"/>
      <c r="G75" s="93"/>
      <c r="H75" s="93"/>
      <c r="I75" s="93"/>
      <c r="J75" s="94"/>
      <c r="K75" s="96"/>
      <c r="L75" s="93"/>
      <c r="M75" s="93"/>
      <c r="N75" s="93"/>
      <c r="O75" s="96"/>
      <c r="P75" s="93"/>
      <c r="Q75" s="93"/>
      <c r="R75" s="93"/>
      <c r="S75" s="96"/>
      <c r="T75" s="96"/>
      <c r="U75" s="9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</row>
    <row r="76" spans="1:31" s="92" customFormat="1" ht="15" customHeight="1" x14ac:dyDescent="0.2">
      <c r="A76" s="50"/>
      <c r="B76" s="96"/>
      <c r="C76" s="155"/>
      <c r="D76" s="95"/>
      <c r="E76" s="96"/>
      <c r="F76" s="93"/>
      <c r="G76" s="93"/>
      <c r="H76" s="93"/>
      <c r="I76" s="93"/>
      <c r="J76" s="94"/>
      <c r="K76" s="96"/>
      <c r="L76" s="93"/>
      <c r="M76" s="93"/>
      <c r="N76" s="93"/>
      <c r="O76" s="96"/>
      <c r="P76" s="93"/>
      <c r="Q76" s="93"/>
      <c r="R76" s="93"/>
      <c r="S76" s="96"/>
      <c r="T76" s="96"/>
      <c r="U76" s="9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</row>
    <row r="77" spans="1:31" s="92" customFormat="1" ht="15" customHeight="1" x14ac:dyDescent="0.2">
      <c r="A77" s="50"/>
      <c r="B77" s="96"/>
      <c r="C77" s="155"/>
      <c r="D77" s="95"/>
      <c r="E77" s="96"/>
      <c r="F77" s="93"/>
      <c r="G77" s="93"/>
      <c r="H77" s="93"/>
      <c r="I77" s="93"/>
      <c r="J77" s="94"/>
      <c r="K77" s="96"/>
      <c r="L77" s="93"/>
      <c r="M77" s="93"/>
      <c r="N77" s="93"/>
      <c r="O77" s="96"/>
      <c r="P77" s="93"/>
      <c r="Q77" s="93"/>
      <c r="R77" s="93"/>
      <c r="S77" s="96"/>
      <c r="T77" s="96"/>
      <c r="U77" s="9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</row>
    <row r="78" spans="1:31" s="92" customFormat="1" ht="15" customHeight="1" x14ac:dyDescent="0.2">
      <c r="A78" s="50"/>
      <c r="B78" s="96"/>
      <c r="C78" s="155"/>
      <c r="D78" s="95"/>
      <c r="E78" s="96"/>
      <c r="F78" s="93"/>
      <c r="G78" s="93"/>
      <c r="H78" s="93"/>
      <c r="I78" s="93"/>
      <c r="J78" s="94"/>
      <c r="K78" s="96"/>
      <c r="L78" s="93"/>
      <c r="M78" s="93"/>
      <c r="N78" s="93"/>
      <c r="O78" s="96"/>
      <c r="P78" s="93"/>
      <c r="Q78" s="93"/>
      <c r="R78" s="93"/>
      <c r="S78" s="96"/>
      <c r="T78" s="96"/>
      <c r="U78" s="9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</row>
    <row r="79" spans="1:31" s="92" customFormat="1" ht="15" customHeight="1" x14ac:dyDescent="0.2">
      <c r="A79" s="50"/>
      <c r="B79" s="96"/>
      <c r="C79" s="155"/>
      <c r="D79" s="95"/>
      <c r="E79" s="96"/>
      <c r="F79" s="93"/>
      <c r="G79" s="93"/>
      <c r="H79" s="93"/>
      <c r="I79" s="93"/>
      <c r="J79" s="94"/>
      <c r="K79" s="96"/>
      <c r="L79" s="93"/>
      <c r="M79" s="93"/>
      <c r="N79" s="93"/>
      <c r="O79" s="96"/>
      <c r="P79" s="93"/>
      <c r="Q79" s="93"/>
      <c r="R79" s="93"/>
      <c r="S79" s="96"/>
      <c r="T79" s="96"/>
      <c r="U79" s="9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</row>
    <row r="80" spans="1:31" s="92" customFormat="1" ht="15" customHeight="1" x14ac:dyDescent="0.2">
      <c r="A80" s="50"/>
      <c r="B80" s="96"/>
      <c r="C80" s="155"/>
      <c r="D80" s="95"/>
      <c r="E80" s="96"/>
      <c r="F80" s="93"/>
      <c r="G80" s="93"/>
      <c r="H80" s="93"/>
      <c r="I80" s="93"/>
      <c r="J80" s="94"/>
      <c r="K80" s="96"/>
      <c r="L80" s="93"/>
      <c r="M80" s="93"/>
      <c r="N80" s="93"/>
      <c r="O80" s="96"/>
      <c r="P80" s="93"/>
      <c r="Q80" s="93"/>
      <c r="R80" s="93"/>
      <c r="S80" s="96"/>
      <c r="T80" s="96"/>
      <c r="U80" s="9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</row>
    <row r="81" spans="1:31" s="92" customFormat="1" ht="15" customHeight="1" x14ac:dyDescent="0.2">
      <c r="A81" s="50"/>
      <c r="B81" s="96"/>
      <c r="C81" s="155"/>
      <c r="D81" s="95"/>
      <c r="E81" s="96"/>
      <c r="F81" s="93"/>
      <c r="G81" s="93"/>
      <c r="H81" s="93"/>
      <c r="I81" s="93"/>
      <c r="J81" s="94"/>
      <c r="K81" s="96"/>
      <c r="L81" s="93"/>
      <c r="M81" s="93"/>
      <c r="N81" s="93"/>
      <c r="O81" s="96"/>
      <c r="P81" s="93"/>
      <c r="Q81" s="93"/>
      <c r="R81" s="93"/>
      <c r="S81" s="96"/>
      <c r="T81" s="96"/>
      <c r="U81" s="9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</row>
    <row r="82" spans="1:31" s="92" customFormat="1" ht="15" customHeight="1" x14ac:dyDescent="0.2">
      <c r="A82" s="50"/>
      <c r="B82" s="96"/>
      <c r="C82" s="155"/>
      <c r="D82" s="95"/>
      <c r="E82" s="96"/>
      <c r="F82" s="93"/>
      <c r="G82" s="93"/>
      <c r="H82" s="93"/>
      <c r="I82" s="93"/>
      <c r="J82" s="94"/>
      <c r="K82" s="96"/>
      <c r="L82" s="93"/>
      <c r="M82" s="93"/>
      <c r="N82" s="93"/>
      <c r="O82" s="96"/>
      <c r="P82" s="93"/>
      <c r="Q82" s="93"/>
      <c r="R82" s="93"/>
      <c r="S82" s="96"/>
      <c r="T82" s="96"/>
      <c r="U82" s="9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</row>
    <row r="83" spans="1:31" s="92" customFormat="1" ht="15" customHeight="1" x14ac:dyDescent="0.2">
      <c r="A83" s="50"/>
      <c r="B83" s="96"/>
      <c r="C83" s="155"/>
      <c r="D83" s="95"/>
      <c r="E83" s="96"/>
      <c r="F83" s="93"/>
      <c r="G83" s="93"/>
      <c r="H83" s="93"/>
      <c r="I83" s="93"/>
      <c r="J83" s="94"/>
      <c r="K83" s="96"/>
      <c r="L83" s="93"/>
      <c r="M83" s="93"/>
      <c r="N83" s="93"/>
      <c r="O83" s="96"/>
      <c r="P83" s="93"/>
      <c r="Q83" s="93"/>
      <c r="R83" s="93"/>
      <c r="S83" s="96"/>
      <c r="T83" s="96"/>
      <c r="U83" s="9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</row>
    <row r="84" spans="1:31" s="92" customFormat="1" ht="15" customHeight="1" x14ac:dyDescent="0.2">
      <c r="A84" s="50"/>
      <c r="B84" s="96"/>
      <c r="C84" s="155"/>
      <c r="D84" s="95"/>
      <c r="E84" s="96"/>
      <c r="F84" s="93"/>
      <c r="G84" s="93"/>
      <c r="H84" s="93"/>
      <c r="I84" s="93"/>
      <c r="J84" s="94"/>
      <c r="K84" s="96"/>
      <c r="L84" s="93"/>
      <c r="M84" s="93"/>
      <c r="N84" s="93"/>
      <c r="O84" s="96"/>
      <c r="P84" s="93"/>
      <c r="Q84" s="93"/>
      <c r="R84" s="93"/>
      <c r="S84" s="96"/>
      <c r="T84" s="96"/>
      <c r="U84" s="9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</row>
    <row r="85" spans="1:31" s="92" customFormat="1" ht="15" customHeight="1" x14ac:dyDescent="0.2">
      <c r="A85" s="50"/>
      <c r="B85" s="96"/>
      <c r="C85" s="155"/>
      <c r="D85" s="95"/>
      <c r="E85" s="96"/>
      <c r="F85" s="93"/>
      <c r="G85" s="93"/>
      <c r="H85" s="93"/>
      <c r="I85" s="93"/>
      <c r="J85" s="94"/>
      <c r="K85" s="96"/>
      <c r="L85" s="93"/>
      <c r="M85" s="93"/>
      <c r="N85" s="93"/>
      <c r="O85" s="96"/>
      <c r="P85" s="93"/>
      <c r="Q85" s="93"/>
      <c r="R85" s="93"/>
      <c r="S85" s="96"/>
      <c r="T85" s="96"/>
      <c r="U85" s="9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</row>
    <row r="86" spans="1:31" s="92" customFormat="1" ht="15" customHeight="1" x14ac:dyDescent="0.2">
      <c r="A86" s="50"/>
      <c r="B86" s="96"/>
      <c r="C86" s="155"/>
      <c r="D86" s="95"/>
      <c r="E86" s="96"/>
      <c r="F86" s="93"/>
      <c r="G86" s="93"/>
      <c r="H86" s="93"/>
      <c r="I86" s="93"/>
      <c r="J86" s="94"/>
      <c r="K86" s="96"/>
      <c r="L86" s="93"/>
      <c r="M86" s="93"/>
      <c r="N86" s="93"/>
      <c r="O86" s="96"/>
      <c r="P86" s="93"/>
      <c r="Q86" s="93"/>
      <c r="R86" s="93"/>
      <c r="S86" s="96"/>
      <c r="T86" s="96"/>
      <c r="U86" s="9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</row>
    <row r="87" spans="1:31" s="92" customFormat="1" ht="15" customHeight="1" x14ac:dyDescent="0.2">
      <c r="A87" s="50"/>
      <c r="B87" s="96"/>
      <c r="C87" s="155"/>
      <c r="D87" s="95"/>
      <c r="E87" s="96"/>
      <c r="F87" s="93"/>
      <c r="G87" s="93"/>
      <c r="H87" s="93"/>
      <c r="I87" s="93"/>
      <c r="J87" s="94"/>
      <c r="K87" s="96"/>
      <c r="L87" s="93"/>
      <c r="M87" s="93"/>
      <c r="N87" s="93"/>
      <c r="O87" s="96"/>
      <c r="P87" s="93"/>
      <c r="Q87" s="93"/>
      <c r="R87" s="93"/>
      <c r="S87" s="96"/>
      <c r="T87" s="96"/>
      <c r="U87" s="9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</row>
    <row r="88" spans="1:31" s="92" customFormat="1" ht="15" customHeight="1" x14ac:dyDescent="0.2">
      <c r="A88" s="50"/>
      <c r="B88" s="96"/>
      <c r="C88" s="155"/>
      <c r="D88" s="95"/>
      <c r="E88" s="96"/>
      <c r="F88" s="93"/>
      <c r="G88" s="93"/>
      <c r="H88" s="93"/>
      <c r="I88" s="93"/>
      <c r="J88" s="94"/>
      <c r="K88" s="96"/>
      <c r="L88" s="93"/>
      <c r="M88" s="93"/>
      <c r="N88" s="93"/>
      <c r="O88" s="96"/>
      <c r="P88" s="93"/>
      <c r="Q88" s="93"/>
      <c r="R88" s="93"/>
      <c r="S88" s="96"/>
      <c r="T88" s="96"/>
      <c r="U88" s="9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</row>
    <row r="89" spans="1:31" s="92" customFormat="1" ht="15" customHeight="1" x14ac:dyDescent="0.2">
      <c r="A89" s="50"/>
      <c r="B89" s="96"/>
      <c r="C89" s="155"/>
      <c r="D89" s="95"/>
      <c r="E89" s="96"/>
      <c r="F89" s="93"/>
      <c r="G89" s="93"/>
      <c r="H89" s="93"/>
      <c r="I89" s="93"/>
      <c r="J89" s="94"/>
      <c r="K89" s="96"/>
      <c r="L89" s="93"/>
      <c r="M89" s="93"/>
      <c r="N89" s="93"/>
      <c r="O89" s="96"/>
      <c r="P89" s="93"/>
      <c r="Q89" s="93"/>
      <c r="R89" s="93"/>
      <c r="S89" s="96"/>
      <c r="T89" s="96"/>
      <c r="U89" s="9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</row>
    <row r="90" spans="1:31" s="92" customFormat="1" ht="15" customHeight="1" x14ac:dyDescent="0.2">
      <c r="A90" s="50"/>
      <c r="B90" s="96"/>
      <c r="C90" s="155"/>
      <c r="D90" s="95"/>
      <c r="E90" s="96"/>
      <c r="F90" s="93"/>
      <c r="G90" s="93"/>
      <c r="H90" s="93"/>
      <c r="I90" s="93"/>
      <c r="J90" s="94"/>
      <c r="K90" s="96"/>
      <c r="L90" s="93"/>
      <c r="M90" s="93"/>
      <c r="N90" s="93"/>
      <c r="O90" s="96"/>
      <c r="P90" s="93"/>
      <c r="Q90" s="93"/>
      <c r="R90" s="93"/>
      <c r="S90" s="96"/>
      <c r="T90" s="96"/>
      <c r="U90" s="9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</row>
    <row r="91" spans="1:31" s="92" customFormat="1" ht="15" customHeight="1" x14ac:dyDescent="0.2">
      <c r="A91" s="50"/>
      <c r="B91" s="96"/>
      <c r="C91" s="155"/>
      <c r="D91" s="95"/>
      <c r="E91" s="96"/>
      <c r="F91" s="93"/>
      <c r="G91" s="93"/>
      <c r="H91" s="93"/>
      <c r="I91" s="93"/>
      <c r="J91" s="94"/>
      <c r="K91" s="96"/>
      <c r="L91" s="93"/>
      <c r="M91" s="93"/>
      <c r="N91" s="93"/>
      <c r="O91" s="96"/>
      <c r="P91" s="93"/>
      <c r="Q91" s="93"/>
      <c r="R91" s="93"/>
      <c r="S91" s="96"/>
      <c r="T91" s="96"/>
      <c r="U91" s="9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</row>
    <row r="92" spans="1:31" s="92" customFormat="1" ht="15" customHeight="1" x14ac:dyDescent="0.2">
      <c r="A92" s="50"/>
      <c r="B92" s="96"/>
      <c r="C92" s="155"/>
      <c r="D92" s="95"/>
      <c r="E92" s="96"/>
      <c r="F92" s="93"/>
      <c r="G92" s="93"/>
      <c r="H92" s="93"/>
      <c r="I92" s="93"/>
      <c r="J92" s="94"/>
      <c r="K92" s="96"/>
      <c r="L92" s="93"/>
      <c r="M92" s="93"/>
      <c r="N92" s="93"/>
      <c r="O92" s="96"/>
      <c r="P92" s="93"/>
      <c r="Q92" s="93"/>
      <c r="R92" s="93"/>
      <c r="S92" s="96"/>
      <c r="T92" s="96"/>
      <c r="U92" s="9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</row>
    <row r="93" spans="1:31" s="92" customFormat="1" ht="15" customHeight="1" x14ac:dyDescent="0.2">
      <c r="A93" s="50"/>
      <c r="B93" s="96"/>
      <c r="C93" s="155"/>
      <c r="D93" s="95"/>
      <c r="E93" s="96"/>
      <c r="F93" s="93"/>
      <c r="G93" s="93"/>
      <c r="H93" s="93"/>
      <c r="I93" s="93"/>
      <c r="J93" s="94"/>
      <c r="K93" s="96"/>
      <c r="L93" s="93"/>
      <c r="M93" s="93"/>
      <c r="N93" s="93"/>
      <c r="O93" s="96"/>
      <c r="P93" s="93"/>
      <c r="Q93" s="93"/>
      <c r="R93" s="93"/>
      <c r="S93" s="96"/>
      <c r="T93" s="96"/>
      <c r="U93" s="9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</row>
    <row r="94" spans="1:31" s="92" customFormat="1" ht="15" customHeight="1" x14ac:dyDescent="0.2">
      <c r="A94" s="50"/>
      <c r="B94" s="96"/>
      <c r="C94" s="155"/>
      <c r="D94" s="95"/>
      <c r="E94" s="96"/>
      <c r="F94" s="93"/>
      <c r="G94" s="93"/>
      <c r="H94" s="93"/>
      <c r="I94" s="93"/>
      <c r="J94" s="94"/>
      <c r="K94" s="96"/>
      <c r="L94" s="93"/>
      <c r="M94" s="93"/>
      <c r="N94" s="93"/>
      <c r="O94" s="96"/>
      <c r="P94" s="93"/>
      <c r="Q94" s="93"/>
      <c r="R94" s="93"/>
      <c r="S94" s="96"/>
      <c r="T94" s="96"/>
      <c r="U94" s="9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</row>
    <row r="95" spans="1:31" s="92" customFormat="1" ht="15" customHeight="1" x14ac:dyDescent="0.2">
      <c r="A95" s="50"/>
      <c r="B95" s="96"/>
      <c r="C95" s="155"/>
      <c r="D95" s="95"/>
      <c r="E95" s="96"/>
      <c r="F95" s="93"/>
      <c r="G95" s="93"/>
      <c r="H95" s="93"/>
      <c r="I95" s="93"/>
      <c r="J95" s="94"/>
      <c r="K95" s="96"/>
      <c r="L95" s="93"/>
      <c r="M95" s="93"/>
      <c r="N95" s="93"/>
      <c r="O95" s="96"/>
      <c r="P95" s="93"/>
      <c r="Q95" s="93"/>
      <c r="R95" s="93"/>
      <c r="S95" s="96"/>
      <c r="T95" s="96"/>
      <c r="U95" s="9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</row>
    <row r="96" spans="1:31" s="92" customFormat="1" ht="15" customHeight="1" x14ac:dyDescent="0.2">
      <c r="A96" s="50"/>
      <c r="B96" s="96"/>
      <c r="C96" s="155"/>
      <c r="D96" s="95"/>
      <c r="E96" s="96"/>
      <c r="F96" s="93"/>
      <c r="G96" s="93"/>
      <c r="H96" s="93"/>
      <c r="I96" s="93"/>
      <c r="J96" s="94"/>
      <c r="K96" s="96"/>
      <c r="L96" s="93"/>
      <c r="M96" s="93"/>
      <c r="N96" s="93"/>
      <c r="O96" s="96"/>
      <c r="P96" s="93"/>
      <c r="Q96" s="93"/>
      <c r="R96" s="93"/>
      <c r="S96" s="96"/>
      <c r="T96" s="96"/>
      <c r="U96" s="9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</row>
    <row r="97" spans="1:31" s="92" customFormat="1" ht="15" customHeight="1" x14ac:dyDescent="0.2">
      <c r="A97" s="50"/>
      <c r="B97" s="96"/>
      <c r="C97" s="155"/>
      <c r="D97" s="95"/>
      <c r="E97" s="96"/>
      <c r="F97" s="93"/>
      <c r="G97" s="93"/>
      <c r="H97" s="93"/>
      <c r="I97" s="93"/>
      <c r="J97" s="94"/>
      <c r="K97" s="96"/>
      <c r="L97" s="93"/>
      <c r="M97" s="93"/>
      <c r="N97" s="93"/>
      <c r="O97" s="96"/>
      <c r="P97" s="93"/>
      <c r="Q97" s="93"/>
      <c r="R97" s="93"/>
      <c r="S97" s="96"/>
      <c r="T97" s="96"/>
      <c r="U97" s="9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</row>
    <row r="98" spans="1:31" s="92" customFormat="1" ht="15" customHeight="1" x14ac:dyDescent="0.2">
      <c r="A98" s="50"/>
      <c r="B98" s="96"/>
      <c r="C98" s="155"/>
      <c r="D98" s="95"/>
      <c r="E98" s="96"/>
      <c r="F98" s="93"/>
      <c r="G98" s="93"/>
      <c r="H98" s="93"/>
      <c r="I98" s="93"/>
      <c r="J98" s="94"/>
      <c r="K98" s="96"/>
      <c r="L98" s="93"/>
      <c r="M98" s="93"/>
      <c r="N98" s="93"/>
      <c r="O98" s="96"/>
      <c r="P98" s="93"/>
      <c r="Q98" s="93"/>
      <c r="R98" s="93"/>
      <c r="S98" s="96"/>
      <c r="T98" s="96"/>
      <c r="U98" s="9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</row>
    <row r="99" spans="1:31" s="92" customFormat="1" ht="15" customHeight="1" x14ac:dyDescent="0.2">
      <c r="A99" s="50"/>
      <c r="B99" s="96"/>
      <c r="C99" s="155"/>
      <c r="D99" s="95"/>
      <c r="E99" s="96"/>
      <c r="F99" s="93"/>
      <c r="G99" s="93"/>
      <c r="H99" s="93"/>
      <c r="I99" s="93"/>
      <c r="J99" s="94"/>
      <c r="K99" s="96"/>
      <c r="L99" s="93"/>
      <c r="M99" s="93"/>
      <c r="N99" s="93"/>
      <c r="O99" s="96"/>
      <c r="P99" s="93"/>
      <c r="Q99" s="93"/>
      <c r="R99" s="93"/>
      <c r="S99" s="96"/>
      <c r="T99" s="96"/>
      <c r="U99" s="9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</row>
    <row r="100" spans="1:31" s="92" customFormat="1" ht="15" customHeight="1" x14ac:dyDescent="0.2">
      <c r="A100" s="50"/>
      <c r="B100" s="96"/>
      <c r="C100" s="155"/>
      <c r="D100" s="95"/>
      <c r="E100" s="96"/>
      <c r="F100" s="93"/>
      <c r="G100" s="93"/>
      <c r="H100" s="93"/>
      <c r="I100" s="93"/>
      <c r="J100" s="94"/>
      <c r="K100" s="96"/>
      <c r="L100" s="93"/>
      <c r="M100" s="93"/>
      <c r="N100" s="93"/>
      <c r="O100" s="96"/>
      <c r="P100" s="93"/>
      <c r="Q100" s="93"/>
      <c r="R100" s="93"/>
      <c r="S100" s="96"/>
      <c r="T100" s="96"/>
      <c r="U100" s="9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</row>
    <row r="101" spans="1:31" s="92" customFormat="1" ht="15" customHeight="1" x14ac:dyDescent="0.2">
      <c r="A101" s="50"/>
      <c r="B101" s="96"/>
      <c r="C101" s="155"/>
      <c r="D101" s="95"/>
      <c r="E101" s="96"/>
      <c r="F101" s="93"/>
      <c r="G101" s="93"/>
      <c r="H101" s="93"/>
      <c r="I101" s="93"/>
      <c r="J101" s="94"/>
      <c r="K101" s="96"/>
      <c r="L101" s="93"/>
      <c r="M101" s="93"/>
      <c r="N101" s="93"/>
      <c r="O101" s="96"/>
      <c r="P101" s="93"/>
      <c r="Q101" s="93"/>
      <c r="R101" s="93"/>
      <c r="S101" s="96"/>
      <c r="T101" s="96"/>
      <c r="U101" s="9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</row>
    <row r="102" spans="1:31" s="92" customFormat="1" ht="15" customHeight="1" x14ac:dyDescent="0.2">
      <c r="A102" s="50"/>
      <c r="B102" s="96"/>
      <c r="C102" s="155"/>
      <c r="D102" s="95"/>
      <c r="E102" s="96"/>
      <c r="F102" s="93"/>
      <c r="G102" s="93"/>
      <c r="H102" s="93"/>
      <c r="I102" s="93"/>
      <c r="J102" s="94"/>
      <c r="K102" s="96"/>
      <c r="L102" s="93"/>
      <c r="M102" s="93"/>
      <c r="N102" s="93"/>
      <c r="O102" s="96"/>
      <c r="P102" s="93"/>
      <c r="Q102" s="93"/>
      <c r="R102" s="93"/>
      <c r="S102" s="96"/>
      <c r="T102" s="96"/>
      <c r="U102" s="9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</row>
    <row r="103" spans="1:31" s="92" customFormat="1" ht="15" customHeight="1" x14ac:dyDescent="0.2">
      <c r="A103" s="50"/>
      <c r="B103" s="96"/>
      <c r="C103" s="155"/>
      <c r="D103" s="95"/>
      <c r="E103" s="96"/>
      <c r="F103" s="93"/>
      <c r="G103" s="93"/>
      <c r="H103" s="93"/>
      <c r="I103" s="93"/>
      <c r="J103" s="94"/>
      <c r="K103" s="96"/>
      <c r="L103" s="93"/>
      <c r="M103" s="93"/>
      <c r="N103" s="93"/>
      <c r="O103" s="96"/>
      <c r="P103" s="93"/>
      <c r="Q103" s="93"/>
      <c r="R103" s="93"/>
      <c r="S103" s="96"/>
      <c r="T103" s="96"/>
      <c r="U103" s="9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</row>
    <row r="104" spans="1:31" s="92" customFormat="1" ht="15" customHeight="1" x14ac:dyDescent="0.2">
      <c r="A104" s="50"/>
      <c r="B104" s="96"/>
      <c r="C104" s="155"/>
      <c r="D104" s="95"/>
      <c r="E104" s="96"/>
      <c r="F104" s="93"/>
      <c r="G104" s="93"/>
      <c r="H104" s="93"/>
      <c r="I104" s="93"/>
      <c r="J104" s="94"/>
      <c r="K104" s="96"/>
      <c r="L104" s="93"/>
      <c r="M104" s="93"/>
      <c r="N104" s="93"/>
      <c r="O104" s="96"/>
      <c r="P104" s="93"/>
      <c r="Q104" s="93"/>
      <c r="R104" s="93"/>
      <c r="S104" s="96"/>
      <c r="T104" s="96"/>
      <c r="U104" s="9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</row>
    <row r="105" spans="1:31" s="92" customFormat="1" ht="15" customHeight="1" x14ac:dyDescent="0.2">
      <c r="A105" s="50"/>
      <c r="B105" s="96"/>
      <c r="C105" s="155"/>
      <c r="D105" s="95"/>
      <c r="E105" s="96"/>
      <c r="F105" s="93"/>
      <c r="G105" s="93"/>
      <c r="H105" s="93"/>
      <c r="I105" s="93"/>
      <c r="J105" s="94"/>
      <c r="K105" s="96"/>
      <c r="L105" s="93"/>
      <c r="M105" s="93"/>
      <c r="N105" s="93"/>
      <c r="O105" s="96"/>
      <c r="P105" s="93"/>
      <c r="Q105" s="93"/>
      <c r="R105" s="93"/>
      <c r="S105" s="96"/>
      <c r="T105" s="96"/>
      <c r="U105" s="9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</row>
    <row r="106" spans="1:31" s="92" customFormat="1" ht="15" customHeight="1" x14ac:dyDescent="0.2">
      <c r="A106" s="50"/>
      <c r="B106" s="96"/>
      <c r="C106" s="155"/>
      <c r="D106" s="95"/>
      <c r="E106" s="96"/>
      <c r="F106" s="93"/>
      <c r="G106" s="93"/>
      <c r="H106" s="93"/>
      <c r="I106" s="93"/>
      <c r="J106" s="94"/>
      <c r="K106" s="96"/>
      <c r="L106" s="93"/>
      <c r="M106" s="93"/>
      <c r="N106" s="93"/>
      <c r="O106" s="96"/>
      <c r="P106" s="93"/>
      <c r="Q106" s="93"/>
      <c r="R106" s="93"/>
      <c r="S106" s="96"/>
      <c r="T106" s="96"/>
      <c r="U106" s="9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</row>
    <row r="107" spans="1:31" s="92" customFormat="1" ht="15" customHeight="1" x14ac:dyDescent="0.2">
      <c r="A107" s="50"/>
      <c r="B107" s="96"/>
      <c r="C107" s="155"/>
      <c r="D107" s="95"/>
      <c r="E107" s="96"/>
      <c r="F107" s="93"/>
      <c r="G107" s="93"/>
      <c r="H107" s="93"/>
      <c r="I107" s="93"/>
      <c r="J107" s="94"/>
      <c r="K107" s="96"/>
      <c r="L107" s="93"/>
      <c r="M107" s="93"/>
      <c r="N107" s="93"/>
      <c r="O107" s="96"/>
      <c r="P107" s="93"/>
      <c r="Q107" s="93"/>
      <c r="R107" s="93"/>
      <c r="S107" s="96"/>
      <c r="T107" s="96"/>
      <c r="U107" s="9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</row>
    <row r="108" spans="1:31" s="92" customFormat="1" ht="15" customHeight="1" x14ac:dyDescent="0.2">
      <c r="A108" s="50"/>
      <c r="B108" s="96"/>
      <c r="C108" s="155"/>
      <c r="D108" s="95"/>
      <c r="E108" s="96"/>
      <c r="F108" s="93"/>
      <c r="G108" s="93"/>
      <c r="H108" s="93"/>
      <c r="I108" s="93"/>
      <c r="J108" s="94"/>
      <c r="K108" s="96"/>
      <c r="L108" s="93"/>
      <c r="M108" s="93"/>
      <c r="N108" s="93"/>
      <c r="O108" s="96"/>
      <c r="P108" s="93"/>
      <c r="Q108" s="93"/>
      <c r="R108" s="93"/>
      <c r="S108" s="96"/>
      <c r="T108" s="96"/>
      <c r="U108" s="9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</row>
    <row r="109" spans="1:31" s="92" customFormat="1" ht="15" customHeight="1" x14ac:dyDescent="0.2">
      <c r="A109" s="50"/>
      <c r="B109" s="96"/>
      <c r="C109" s="155"/>
      <c r="D109" s="95"/>
      <c r="E109" s="96"/>
      <c r="F109" s="93"/>
      <c r="G109" s="93"/>
      <c r="H109" s="93"/>
      <c r="I109" s="93"/>
      <c r="J109" s="94"/>
      <c r="K109" s="96"/>
      <c r="L109" s="93"/>
      <c r="M109" s="93"/>
      <c r="N109" s="93"/>
      <c r="O109" s="96"/>
      <c r="P109" s="93"/>
      <c r="Q109" s="93"/>
      <c r="R109" s="93"/>
      <c r="S109" s="96"/>
      <c r="T109" s="96"/>
      <c r="U109" s="9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</row>
    <row r="110" spans="1:31" s="92" customFormat="1" ht="15" customHeight="1" x14ac:dyDescent="0.2">
      <c r="A110" s="50"/>
      <c r="B110" s="96"/>
      <c r="C110" s="155"/>
      <c r="D110" s="95"/>
      <c r="E110" s="96"/>
      <c r="F110" s="93"/>
      <c r="G110" s="93"/>
      <c r="H110" s="93"/>
      <c r="I110" s="93"/>
      <c r="J110" s="94"/>
      <c r="K110" s="96"/>
      <c r="L110" s="93"/>
      <c r="M110" s="93"/>
      <c r="N110" s="93"/>
      <c r="O110" s="96"/>
      <c r="P110" s="93"/>
      <c r="Q110" s="93"/>
      <c r="R110" s="93"/>
      <c r="S110" s="96"/>
      <c r="T110" s="96"/>
      <c r="U110" s="9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</row>
    <row r="111" spans="1:31" s="92" customFormat="1" ht="15" customHeight="1" x14ac:dyDescent="0.2">
      <c r="A111" s="50"/>
      <c r="B111" s="96"/>
      <c r="C111" s="155"/>
      <c r="D111" s="95"/>
      <c r="E111" s="96"/>
      <c r="F111" s="93"/>
      <c r="G111" s="93"/>
      <c r="H111" s="93"/>
      <c r="I111" s="93"/>
      <c r="J111" s="94"/>
      <c r="K111" s="96"/>
      <c r="L111" s="93"/>
      <c r="M111" s="93"/>
      <c r="N111" s="93"/>
      <c r="O111" s="96"/>
      <c r="P111" s="93"/>
      <c r="Q111" s="93"/>
      <c r="R111" s="93"/>
      <c r="S111" s="96"/>
      <c r="T111" s="96"/>
      <c r="U111" s="9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</row>
    <row r="112" spans="1:31" s="92" customFormat="1" ht="15" customHeight="1" x14ac:dyDescent="0.2">
      <c r="A112" s="50"/>
      <c r="B112" s="96"/>
      <c r="C112" s="155"/>
      <c r="D112" s="95"/>
      <c r="E112" s="96"/>
      <c r="F112" s="93"/>
      <c r="G112" s="93"/>
      <c r="H112" s="93"/>
      <c r="I112" s="93"/>
      <c r="J112" s="94"/>
      <c r="K112" s="96"/>
      <c r="L112" s="93"/>
      <c r="M112" s="93"/>
      <c r="N112" s="93"/>
      <c r="O112" s="96"/>
      <c r="P112" s="93"/>
      <c r="Q112" s="93"/>
      <c r="R112" s="93"/>
      <c r="S112" s="96"/>
      <c r="T112" s="96"/>
      <c r="U112" s="9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</row>
    <row r="113" spans="1:31" s="92" customFormat="1" ht="15" customHeight="1" x14ac:dyDescent="0.2">
      <c r="A113" s="50"/>
      <c r="B113" s="96"/>
      <c r="C113" s="155"/>
      <c r="D113" s="95"/>
      <c r="E113" s="96"/>
      <c r="F113" s="93"/>
      <c r="G113" s="93"/>
      <c r="H113" s="93"/>
      <c r="I113" s="93"/>
      <c r="J113" s="94"/>
      <c r="K113" s="96"/>
      <c r="L113" s="93"/>
      <c r="M113" s="93"/>
      <c r="N113" s="93"/>
      <c r="O113" s="96"/>
      <c r="P113" s="93"/>
      <c r="Q113" s="93"/>
      <c r="R113" s="93"/>
      <c r="S113" s="96"/>
      <c r="T113" s="96"/>
      <c r="U113" s="9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</row>
    <row r="114" spans="1:31" s="92" customFormat="1" ht="15" customHeight="1" x14ac:dyDescent="0.2">
      <c r="A114" s="50"/>
      <c r="B114" s="96"/>
      <c r="C114" s="155"/>
      <c r="D114" s="95"/>
      <c r="E114" s="96"/>
      <c r="F114" s="93"/>
      <c r="G114" s="93"/>
      <c r="H114" s="93"/>
      <c r="I114" s="93"/>
      <c r="J114" s="94"/>
      <c r="K114" s="96"/>
      <c r="L114" s="93"/>
      <c r="M114" s="93"/>
      <c r="N114" s="93"/>
      <c r="O114" s="96"/>
      <c r="P114" s="93"/>
      <c r="Q114" s="93"/>
      <c r="R114" s="93"/>
      <c r="S114" s="96"/>
      <c r="T114" s="96"/>
      <c r="U114" s="9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</row>
    <row r="115" spans="1:31" s="92" customFormat="1" ht="15" customHeight="1" x14ac:dyDescent="0.2">
      <c r="A115" s="50"/>
      <c r="B115" s="96"/>
      <c r="C115" s="155"/>
      <c r="D115" s="95"/>
      <c r="E115" s="96"/>
      <c r="F115" s="93"/>
      <c r="G115" s="93"/>
      <c r="H115" s="93"/>
      <c r="I115" s="93"/>
      <c r="J115" s="94"/>
      <c r="K115" s="96"/>
      <c r="L115" s="93"/>
      <c r="M115" s="93"/>
      <c r="N115" s="93"/>
      <c r="O115" s="96"/>
      <c r="P115" s="93"/>
      <c r="Q115" s="93"/>
      <c r="R115" s="93"/>
      <c r="S115" s="96"/>
      <c r="T115" s="96"/>
      <c r="U115" s="9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</row>
    <row r="116" spans="1:31" s="92" customFormat="1" ht="15" customHeight="1" x14ac:dyDescent="0.2">
      <c r="A116" s="50"/>
      <c r="B116" s="96"/>
      <c r="C116" s="155"/>
      <c r="D116" s="95"/>
      <c r="E116" s="96"/>
      <c r="F116" s="93"/>
      <c r="G116" s="93"/>
      <c r="H116" s="93"/>
      <c r="I116" s="93"/>
      <c r="J116" s="94"/>
      <c r="K116" s="96"/>
      <c r="L116" s="93"/>
      <c r="M116" s="93"/>
      <c r="N116" s="93"/>
      <c r="O116" s="96"/>
      <c r="P116" s="93"/>
      <c r="Q116" s="93"/>
      <c r="R116" s="93"/>
      <c r="S116" s="96"/>
      <c r="T116" s="96"/>
      <c r="U116" s="9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</row>
    <row r="117" spans="1:31" s="92" customFormat="1" ht="15" customHeight="1" x14ac:dyDescent="0.2">
      <c r="A117" s="50"/>
      <c r="B117" s="96"/>
      <c r="C117" s="155"/>
      <c r="D117" s="95"/>
      <c r="E117" s="96"/>
      <c r="F117" s="93"/>
      <c r="G117" s="93"/>
      <c r="H117" s="93"/>
      <c r="I117" s="93"/>
      <c r="J117" s="94"/>
      <c r="K117" s="96"/>
      <c r="L117" s="93"/>
      <c r="M117" s="93"/>
      <c r="N117" s="93"/>
      <c r="O117" s="96"/>
      <c r="P117" s="93"/>
      <c r="Q117" s="93"/>
      <c r="R117" s="93"/>
      <c r="S117" s="96"/>
      <c r="T117" s="96"/>
      <c r="U117" s="9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</row>
    <row r="118" spans="1:31" s="92" customFormat="1" ht="15" customHeight="1" x14ac:dyDescent="0.2">
      <c r="A118" s="50"/>
      <c r="B118" s="96"/>
      <c r="C118" s="155"/>
      <c r="D118" s="95"/>
      <c r="E118" s="96"/>
      <c r="F118" s="93"/>
      <c r="G118" s="93"/>
      <c r="H118" s="93"/>
      <c r="I118" s="93"/>
      <c r="J118" s="94"/>
      <c r="K118" s="96"/>
      <c r="L118" s="93"/>
      <c r="M118" s="93"/>
      <c r="N118" s="93"/>
      <c r="O118" s="96"/>
      <c r="P118" s="93"/>
      <c r="Q118" s="93"/>
      <c r="R118" s="93"/>
      <c r="S118" s="96"/>
      <c r="T118" s="96"/>
      <c r="U118" s="9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</row>
    <row r="119" spans="1:31" s="92" customFormat="1" ht="15" customHeight="1" x14ac:dyDescent="0.2">
      <c r="A119" s="50"/>
      <c r="B119" s="96"/>
      <c r="C119" s="155"/>
      <c r="D119" s="95"/>
      <c r="E119" s="96"/>
      <c r="F119" s="93"/>
      <c r="G119" s="93"/>
      <c r="H119" s="93"/>
      <c r="I119" s="93"/>
      <c r="J119" s="94"/>
      <c r="K119" s="96"/>
      <c r="L119" s="93"/>
      <c r="M119" s="93"/>
      <c r="N119" s="93"/>
      <c r="O119" s="96"/>
      <c r="P119" s="93"/>
      <c r="Q119" s="93"/>
      <c r="R119" s="93"/>
      <c r="S119" s="96"/>
      <c r="T119" s="96"/>
      <c r="U119" s="9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</row>
    <row r="120" spans="1:31" s="92" customFormat="1" ht="15" customHeight="1" x14ac:dyDescent="0.2">
      <c r="A120" s="50"/>
      <c r="B120" s="96"/>
      <c r="C120" s="155"/>
      <c r="D120" s="95"/>
      <c r="E120" s="96"/>
      <c r="F120" s="93"/>
      <c r="G120" s="93"/>
      <c r="H120" s="93"/>
      <c r="I120" s="93"/>
      <c r="J120" s="94"/>
      <c r="K120" s="96"/>
      <c r="L120" s="93"/>
      <c r="M120" s="93"/>
      <c r="N120" s="93"/>
      <c r="O120" s="96"/>
      <c r="P120" s="93"/>
      <c r="Q120" s="93"/>
      <c r="R120" s="93"/>
      <c r="S120" s="96"/>
      <c r="T120" s="96"/>
      <c r="U120" s="9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</row>
    <row r="121" spans="1:31" s="92" customFormat="1" ht="15" customHeight="1" x14ac:dyDescent="0.2">
      <c r="A121" s="50"/>
      <c r="B121" s="96"/>
      <c r="C121" s="155"/>
      <c r="D121" s="95"/>
      <c r="E121" s="96"/>
      <c r="F121" s="93"/>
      <c r="G121" s="93"/>
      <c r="H121" s="93"/>
      <c r="I121" s="93"/>
      <c r="J121" s="94"/>
      <c r="K121" s="96"/>
      <c r="L121" s="93"/>
      <c r="M121" s="93"/>
      <c r="N121" s="93"/>
      <c r="O121" s="96"/>
      <c r="P121" s="93"/>
      <c r="Q121" s="93"/>
      <c r="R121" s="93"/>
      <c r="S121" s="96"/>
      <c r="T121" s="96"/>
      <c r="U121" s="9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</row>
    <row r="122" spans="1:31" s="92" customFormat="1" ht="15" customHeight="1" x14ac:dyDescent="0.2">
      <c r="A122" s="50"/>
      <c r="B122" s="96"/>
      <c r="C122" s="155"/>
      <c r="D122" s="95"/>
      <c r="E122" s="96"/>
      <c r="F122" s="93"/>
      <c r="G122" s="93"/>
      <c r="H122" s="93"/>
      <c r="I122" s="93"/>
      <c r="J122" s="94"/>
      <c r="K122" s="96"/>
      <c r="L122" s="93"/>
      <c r="M122" s="93"/>
      <c r="N122" s="93"/>
      <c r="O122" s="96"/>
      <c r="P122" s="93"/>
      <c r="Q122" s="93"/>
      <c r="R122" s="93"/>
      <c r="S122" s="96"/>
      <c r="T122" s="96"/>
      <c r="U122" s="9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</row>
    <row r="123" spans="1:31" s="92" customFormat="1" ht="15" customHeight="1" x14ac:dyDescent="0.2">
      <c r="A123" s="50"/>
      <c r="B123" s="96"/>
      <c r="C123" s="155"/>
      <c r="D123" s="95"/>
      <c r="E123" s="96"/>
      <c r="F123" s="93"/>
      <c r="G123" s="93"/>
      <c r="H123" s="93"/>
      <c r="I123" s="93"/>
      <c r="J123" s="94"/>
      <c r="K123" s="96"/>
      <c r="L123" s="93"/>
      <c r="M123" s="93"/>
      <c r="N123" s="93"/>
      <c r="O123" s="96"/>
      <c r="P123" s="93"/>
      <c r="Q123" s="93"/>
      <c r="R123" s="93"/>
      <c r="S123" s="96"/>
      <c r="T123" s="96"/>
      <c r="U123" s="9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</row>
    <row r="124" spans="1:31" s="92" customFormat="1" ht="15" customHeight="1" x14ac:dyDescent="0.2">
      <c r="A124" s="50"/>
      <c r="B124" s="96"/>
      <c r="C124" s="155"/>
      <c r="D124" s="95"/>
      <c r="E124" s="96"/>
      <c r="F124" s="93"/>
      <c r="G124" s="93"/>
      <c r="H124" s="93"/>
      <c r="I124" s="93"/>
      <c r="J124" s="94"/>
      <c r="K124" s="96"/>
      <c r="L124" s="93"/>
      <c r="M124" s="93"/>
      <c r="N124" s="93"/>
      <c r="O124" s="96"/>
      <c r="P124" s="93"/>
      <c r="Q124" s="93"/>
      <c r="R124" s="93"/>
      <c r="S124" s="96"/>
      <c r="T124" s="96"/>
      <c r="U124" s="9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</row>
    <row r="125" spans="1:31" s="92" customFormat="1" ht="15" customHeight="1" x14ac:dyDescent="0.2">
      <c r="A125" s="50"/>
      <c r="B125" s="96"/>
      <c r="C125" s="155"/>
      <c r="D125" s="95"/>
      <c r="E125" s="96"/>
      <c r="F125" s="93"/>
      <c r="G125" s="93"/>
      <c r="H125" s="93"/>
      <c r="I125" s="93"/>
      <c r="J125" s="94"/>
      <c r="K125" s="96"/>
      <c r="L125" s="93"/>
      <c r="M125" s="93"/>
      <c r="N125" s="93"/>
      <c r="O125" s="96"/>
      <c r="P125" s="93"/>
      <c r="Q125" s="93"/>
      <c r="R125" s="93"/>
      <c r="S125" s="96"/>
      <c r="T125" s="96"/>
      <c r="U125" s="9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</row>
    <row r="126" spans="1:31" s="92" customFormat="1" ht="15" customHeight="1" x14ac:dyDescent="0.2">
      <c r="A126" s="50"/>
      <c r="B126" s="96"/>
      <c r="C126" s="155"/>
      <c r="D126" s="95"/>
      <c r="E126" s="96"/>
      <c r="F126" s="93"/>
      <c r="G126" s="93"/>
      <c r="H126" s="93"/>
      <c r="I126" s="93"/>
      <c r="J126" s="94"/>
      <c r="K126" s="96"/>
      <c r="L126" s="93"/>
      <c r="M126" s="93"/>
      <c r="N126" s="93"/>
      <c r="O126" s="96"/>
      <c r="P126" s="93"/>
      <c r="Q126" s="93"/>
      <c r="R126" s="93"/>
      <c r="S126" s="96"/>
      <c r="T126" s="96"/>
      <c r="U126" s="9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</row>
    <row r="127" spans="1:31" s="92" customFormat="1" ht="15" customHeight="1" x14ac:dyDescent="0.2">
      <c r="B127" s="97"/>
      <c r="C127" s="157"/>
      <c r="D127" s="97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9"/>
      <c r="T127" s="99"/>
      <c r="U127" s="99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</row>
    <row r="128" spans="1:31" s="92" customFormat="1" ht="15" customHeight="1" x14ac:dyDescent="0.2">
      <c r="B128" s="97"/>
      <c r="C128" s="157"/>
      <c r="D128" s="97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9"/>
      <c r="T128" s="99"/>
      <c r="U128" s="99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</row>
    <row r="129" spans="22:31" s="92" customFormat="1" ht="15" customHeight="1" x14ac:dyDescent="0.2"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</row>
    <row r="130" spans="22:31" s="92" customFormat="1" ht="15" customHeight="1" x14ac:dyDescent="0.2"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</row>
    <row r="131" spans="22:31" s="92" customFormat="1" ht="15" customHeight="1" x14ac:dyDescent="0.2"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</row>
    <row r="132" spans="22:31" s="92" customFormat="1" ht="15" customHeight="1" x14ac:dyDescent="0.2"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</row>
    <row r="133" spans="22:31" s="92" customFormat="1" ht="15" customHeight="1" x14ac:dyDescent="0.2"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</row>
    <row r="134" spans="22:31" s="92" customFormat="1" ht="15" customHeight="1" x14ac:dyDescent="0.2"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</row>
    <row r="135" spans="22:31" s="92" customFormat="1" ht="15" customHeight="1" x14ac:dyDescent="0.2"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</row>
    <row r="136" spans="22:31" s="92" customFormat="1" ht="15" customHeight="1" x14ac:dyDescent="0.2"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</row>
    <row r="137" spans="22:31" s="92" customFormat="1" ht="15" customHeight="1" x14ac:dyDescent="0.2"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</row>
    <row r="138" spans="22:31" s="92" customFormat="1" ht="15" customHeight="1" x14ac:dyDescent="0.2"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</row>
    <row r="139" spans="22:31" s="92" customFormat="1" ht="15" customHeight="1" x14ac:dyDescent="0.2"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</row>
    <row r="140" spans="22:31" s="92" customFormat="1" ht="15" customHeight="1" x14ac:dyDescent="0.2"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</row>
    <row r="141" spans="22:31" s="92" customFormat="1" ht="15" customHeight="1" x14ac:dyDescent="0.2"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</row>
    <row r="142" spans="22:31" s="92" customFormat="1" ht="15" customHeight="1" x14ac:dyDescent="0.2"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</row>
    <row r="143" spans="22:31" s="92" customFormat="1" ht="15" customHeight="1" x14ac:dyDescent="0.2"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</row>
    <row r="144" spans="22:31" s="92" customFormat="1" ht="15" customHeight="1" x14ac:dyDescent="0.2"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</row>
    <row r="145" spans="22:31" s="92" customFormat="1" ht="15" customHeight="1" x14ac:dyDescent="0.2"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</row>
    <row r="146" spans="22:31" s="92" customFormat="1" ht="15" customHeight="1" x14ac:dyDescent="0.2"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</row>
    <row r="147" spans="22:31" s="92" customFormat="1" ht="15" customHeight="1" x14ac:dyDescent="0.2"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</row>
    <row r="148" spans="22:31" s="92" customFormat="1" ht="15" customHeight="1" x14ac:dyDescent="0.2"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</row>
    <row r="149" spans="22:31" s="92" customFormat="1" ht="15" customHeight="1" x14ac:dyDescent="0.2"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</row>
    <row r="150" spans="22:31" s="92" customFormat="1" ht="15" customHeight="1" x14ac:dyDescent="0.2"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</row>
    <row r="151" spans="22:31" s="92" customFormat="1" ht="15" customHeight="1" x14ac:dyDescent="0.2"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</row>
    <row r="152" spans="22:31" s="92" customFormat="1" ht="15" customHeight="1" x14ac:dyDescent="0.2"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</row>
    <row r="153" spans="22:31" s="92" customFormat="1" ht="15" customHeight="1" x14ac:dyDescent="0.2"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</row>
    <row r="154" spans="22:31" s="92" customFormat="1" ht="15" customHeight="1" x14ac:dyDescent="0.2"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</row>
    <row r="155" spans="22:31" s="92" customFormat="1" ht="15" customHeight="1" x14ac:dyDescent="0.2"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</row>
    <row r="156" spans="22:31" s="92" customFormat="1" ht="15" customHeight="1" x14ac:dyDescent="0.2"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</row>
    <row r="157" spans="22:31" s="92" customFormat="1" ht="15" customHeight="1" x14ac:dyDescent="0.2"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</row>
    <row r="158" spans="22:31" s="92" customFormat="1" ht="15" customHeight="1" x14ac:dyDescent="0.2"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</row>
    <row r="159" spans="22:31" s="92" customFormat="1" ht="15" customHeight="1" x14ac:dyDescent="0.2"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</row>
    <row r="160" spans="22:31" s="92" customFormat="1" ht="15" customHeight="1" x14ac:dyDescent="0.2"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</row>
    <row r="161" spans="22:31" s="92" customFormat="1" ht="15" customHeight="1" x14ac:dyDescent="0.2"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</row>
    <row r="162" spans="22:31" s="92" customFormat="1" ht="15" customHeight="1" x14ac:dyDescent="0.2"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</row>
    <row r="163" spans="22:31" s="92" customFormat="1" ht="15" customHeight="1" x14ac:dyDescent="0.2"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</row>
    <row r="164" spans="22:31" s="92" customFormat="1" ht="15" customHeight="1" x14ac:dyDescent="0.2"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</row>
    <row r="165" spans="22:31" s="92" customFormat="1" ht="15" customHeight="1" x14ac:dyDescent="0.2"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</row>
    <row r="166" spans="22:31" s="92" customFormat="1" ht="15" customHeight="1" x14ac:dyDescent="0.2"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</row>
    <row r="167" spans="22:31" s="92" customFormat="1" ht="15" customHeight="1" x14ac:dyDescent="0.2"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</row>
    <row r="168" spans="22:31" s="92" customFormat="1" ht="15" customHeight="1" x14ac:dyDescent="0.2"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</row>
    <row r="169" spans="22:31" s="92" customFormat="1" ht="15" customHeight="1" x14ac:dyDescent="0.2"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</row>
    <row r="170" spans="22:31" s="92" customFormat="1" ht="15" customHeight="1" x14ac:dyDescent="0.2"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</row>
    <row r="171" spans="22:31" s="92" customFormat="1" ht="15" customHeight="1" x14ac:dyDescent="0.2"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</row>
    <row r="172" spans="22:31" s="92" customFormat="1" ht="15" customHeight="1" x14ac:dyDescent="0.2"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</row>
    <row r="173" spans="22:31" s="92" customFormat="1" ht="15" customHeight="1" x14ac:dyDescent="0.2"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</row>
    <row r="174" spans="22:31" s="92" customFormat="1" ht="15" customHeight="1" x14ac:dyDescent="0.2"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</row>
    <row r="175" spans="22:31" s="92" customFormat="1" ht="15" customHeight="1" x14ac:dyDescent="0.2"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</row>
    <row r="176" spans="22:31" s="92" customFormat="1" ht="15" customHeight="1" x14ac:dyDescent="0.2"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</row>
    <row r="177" spans="22:31" s="92" customFormat="1" ht="15" customHeight="1" x14ac:dyDescent="0.2"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</row>
    <row r="178" spans="22:31" s="92" customFormat="1" ht="15" customHeight="1" x14ac:dyDescent="0.2"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</row>
    <row r="179" spans="22:31" s="92" customFormat="1" ht="15" customHeight="1" x14ac:dyDescent="0.2"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</row>
    <row r="180" spans="22:31" s="92" customFormat="1" ht="15" customHeight="1" x14ac:dyDescent="0.2"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</row>
    <row r="181" spans="22:31" s="92" customFormat="1" ht="15" customHeight="1" x14ac:dyDescent="0.2"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</row>
    <row r="182" spans="22:31" s="92" customFormat="1" ht="15" customHeight="1" x14ac:dyDescent="0.2"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</row>
    <row r="183" spans="22:31" s="92" customFormat="1" ht="15" customHeight="1" x14ac:dyDescent="0.2"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</row>
    <row r="184" spans="22:31" s="92" customFormat="1" ht="15" customHeight="1" x14ac:dyDescent="0.2"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</row>
    <row r="185" spans="22:31" s="92" customFormat="1" ht="15" customHeight="1" x14ac:dyDescent="0.2"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</row>
    <row r="186" spans="22:31" s="92" customFormat="1" ht="15" customHeight="1" x14ac:dyDescent="0.2"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</row>
    <row r="187" spans="22:31" s="92" customFormat="1" ht="15" customHeight="1" x14ac:dyDescent="0.2"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</row>
    <row r="188" spans="22:31" s="92" customFormat="1" ht="15" customHeight="1" x14ac:dyDescent="0.2">
      <c r="V188" s="106"/>
      <c r="W188" s="106"/>
      <c r="X188" s="106"/>
      <c r="Y188" s="121"/>
      <c r="Z188" s="121"/>
      <c r="AA188" s="121"/>
      <c r="AB188" s="121"/>
      <c r="AC188" s="121"/>
      <c r="AD188" s="121"/>
      <c r="AE188" s="1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221" customWidth="1"/>
    <col min="2" max="2" width="6.7109375" style="238" customWidth="1"/>
    <col min="3" max="3" width="6.140625" style="71" customWidth="1"/>
    <col min="4" max="4" width="13.7109375" style="238" customWidth="1"/>
    <col min="5" max="5" width="6.42578125" style="71" customWidth="1"/>
    <col min="6" max="7" width="6.7109375" style="71" customWidth="1"/>
    <col min="8" max="8" width="9.7109375" style="239" customWidth="1"/>
    <col min="9" max="10" width="6.7109375" style="71" customWidth="1"/>
    <col min="11" max="11" width="9.7109375" style="240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38" customWidth="1"/>
    <col min="23" max="23" width="6.140625" style="71" customWidth="1"/>
    <col min="24" max="24" width="12.5703125" style="238" customWidth="1"/>
    <col min="25" max="29" width="6.7109375" style="71" customWidth="1"/>
    <col min="30" max="30" width="28.28515625" style="221" customWidth="1"/>
    <col min="31" max="16384" width="9.140625" style="221"/>
  </cols>
  <sheetData>
    <row r="1" spans="1:36" ht="15.6" customHeight="1" x14ac:dyDescent="0.25">
      <c r="A1" s="217"/>
      <c r="B1" s="10" t="s">
        <v>129</v>
      </c>
      <c r="C1" s="11"/>
      <c r="D1" s="142"/>
      <c r="E1" s="11"/>
      <c r="F1" s="173"/>
      <c r="G1" s="141"/>
      <c r="H1" s="218"/>
      <c r="I1" s="173"/>
      <c r="J1" s="141"/>
      <c r="K1" s="219"/>
      <c r="L1" s="173"/>
      <c r="M1" s="141"/>
      <c r="N1" s="11"/>
      <c r="O1" s="173"/>
      <c r="P1" s="141"/>
      <c r="Q1" s="11"/>
      <c r="R1" s="173"/>
      <c r="S1" s="141"/>
      <c r="T1" s="55"/>
      <c r="U1" s="7"/>
      <c r="V1" s="10" t="s">
        <v>130</v>
      </c>
      <c r="W1" s="11"/>
      <c r="X1" s="142"/>
      <c r="Y1" s="141"/>
      <c r="Z1" s="141"/>
      <c r="AA1" s="141"/>
      <c r="AB1" s="141"/>
      <c r="AC1" s="163"/>
      <c r="AD1" s="220"/>
      <c r="AE1" s="220"/>
      <c r="AF1" s="220"/>
      <c r="AG1" s="220"/>
      <c r="AH1" s="220"/>
      <c r="AI1" s="220"/>
      <c r="AJ1" s="220"/>
    </row>
    <row r="2" spans="1:36" s="227" customFormat="1" ht="15.6" customHeight="1" x14ac:dyDescent="0.25">
      <c r="A2" s="222"/>
      <c r="B2" s="17"/>
      <c r="C2" s="14"/>
      <c r="D2" s="223"/>
      <c r="E2" s="126"/>
      <c r="F2" s="224"/>
      <c r="G2" s="126" t="s">
        <v>17</v>
      </c>
      <c r="H2" s="225"/>
      <c r="I2" s="224"/>
      <c r="J2" s="126" t="s">
        <v>18</v>
      </c>
      <c r="K2" s="226"/>
      <c r="L2" s="224"/>
      <c r="M2" s="126" t="s">
        <v>19</v>
      </c>
      <c r="N2" s="214"/>
      <c r="O2" s="224"/>
      <c r="P2" s="126" t="s">
        <v>20</v>
      </c>
      <c r="Q2" s="214"/>
      <c r="R2" s="224"/>
      <c r="S2" s="126" t="s">
        <v>7</v>
      </c>
      <c r="T2" s="214"/>
      <c r="U2" s="28"/>
      <c r="V2" s="17"/>
      <c r="W2" s="14"/>
      <c r="X2" s="149"/>
      <c r="Y2" s="14"/>
      <c r="Z2" s="14"/>
      <c r="AA2" s="14"/>
      <c r="AB2" s="14"/>
      <c r="AC2" s="15"/>
      <c r="AD2" s="220"/>
      <c r="AE2" s="220"/>
      <c r="AF2" s="220"/>
      <c r="AG2" s="220"/>
      <c r="AH2" s="220"/>
      <c r="AI2" s="220"/>
      <c r="AJ2" s="220"/>
    </row>
    <row r="3" spans="1:36" s="227" customFormat="1" ht="15.6" customHeight="1" x14ac:dyDescent="0.25">
      <c r="A3" s="222"/>
      <c r="B3" s="17" t="s">
        <v>0</v>
      </c>
      <c r="C3" s="14" t="s">
        <v>4</v>
      </c>
      <c r="D3" s="223" t="s">
        <v>1</v>
      </c>
      <c r="E3" s="14" t="s">
        <v>3</v>
      </c>
      <c r="F3" s="17" t="s">
        <v>16</v>
      </c>
      <c r="G3" s="14" t="s">
        <v>131</v>
      </c>
      <c r="H3" s="172" t="s">
        <v>132</v>
      </c>
      <c r="I3" s="17" t="s">
        <v>16</v>
      </c>
      <c r="J3" s="14" t="s">
        <v>131</v>
      </c>
      <c r="K3" s="172" t="s">
        <v>132</v>
      </c>
      <c r="L3" s="17" t="s">
        <v>16</v>
      </c>
      <c r="M3" s="14" t="s">
        <v>131</v>
      </c>
      <c r="N3" s="172" t="s">
        <v>132</v>
      </c>
      <c r="O3" s="17" t="s">
        <v>16</v>
      </c>
      <c r="P3" s="14" t="s">
        <v>131</v>
      </c>
      <c r="Q3" s="172" t="s">
        <v>132</v>
      </c>
      <c r="R3" s="17" t="s">
        <v>16</v>
      </c>
      <c r="S3" s="14" t="s">
        <v>131</v>
      </c>
      <c r="T3" s="172" t="s">
        <v>132</v>
      </c>
      <c r="U3" s="28"/>
      <c r="V3" s="17" t="s">
        <v>0</v>
      </c>
      <c r="W3" s="14" t="s">
        <v>4</v>
      </c>
      <c r="X3" s="22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20"/>
      <c r="AE3" s="220"/>
      <c r="AF3" s="220"/>
      <c r="AG3" s="220"/>
      <c r="AH3" s="220"/>
      <c r="AI3" s="220"/>
      <c r="AJ3" s="220"/>
    </row>
    <row r="4" spans="1:36" s="227" customFormat="1" ht="15.6" customHeight="1" x14ac:dyDescent="0.25">
      <c r="A4" s="222"/>
      <c r="B4" s="29">
        <v>1988</v>
      </c>
      <c r="C4" s="29" t="s">
        <v>59</v>
      </c>
      <c r="D4" s="41" t="s">
        <v>34</v>
      </c>
      <c r="E4" s="114">
        <v>8</v>
      </c>
      <c r="F4" s="45">
        <v>3</v>
      </c>
      <c r="G4" s="29">
        <v>5</v>
      </c>
      <c r="H4" s="162">
        <f>PRODUCT(F4/G4)</f>
        <v>0.6</v>
      </c>
      <c r="I4" s="29">
        <v>5</v>
      </c>
      <c r="J4" s="29">
        <v>9</v>
      </c>
      <c r="K4" s="162">
        <f>PRODUCT(I4/J4)</f>
        <v>0.55555555555555558</v>
      </c>
      <c r="L4" s="29">
        <v>4</v>
      </c>
      <c r="M4" s="29">
        <v>12</v>
      </c>
      <c r="N4" s="162">
        <f>PRODUCT(L4/M4)</f>
        <v>0.33333333333333331</v>
      </c>
      <c r="O4" s="29">
        <v>9</v>
      </c>
      <c r="P4" s="29">
        <v>16</v>
      </c>
      <c r="Q4" s="162">
        <f>PRODUCT(O4/P4)</f>
        <v>0.5625</v>
      </c>
      <c r="R4" s="29">
        <f>PRODUCT(F4+I4+L4+O4)</f>
        <v>21</v>
      </c>
      <c r="S4" s="228">
        <f>PRODUCT(G4+J4+M4+P4)</f>
        <v>42</v>
      </c>
      <c r="T4" s="42">
        <v>0.5</v>
      </c>
      <c r="U4" s="28"/>
      <c r="V4" s="29">
        <v>1988</v>
      </c>
      <c r="W4" s="29" t="s">
        <v>59</v>
      </c>
      <c r="X4" s="41" t="s">
        <v>34</v>
      </c>
      <c r="Y4" s="229"/>
      <c r="Z4" s="229"/>
      <c r="AA4" s="229"/>
      <c r="AB4" s="229"/>
      <c r="AC4" s="29"/>
      <c r="AD4" s="220"/>
      <c r="AE4" s="220"/>
      <c r="AF4" s="220"/>
      <c r="AG4" s="220"/>
      <c r="AH4" s="220"/>
      <c r="AI4" s="220"/>
      <c r="AJ4" s="220"/>
    </row>
    <row r="5" spans="1:36" s="227" customFormat="1" ht="15.6" customHeight="1" x14ac:dyDescent="0.25">
      <c r="A5" s="222"/>
      <c r="B5" s="29">
        <v>1989</v>
      </c>
      <c r="C5" s="29" t="s">
        <v>136</v>
      </c>
      <c r="D5" s="41" t="s">
        <v>34</v>
      </c>
      <c r="E5" s="114">
        <v>12</v>
      </c>
      <c r="F5" s="45">
        <v>3</v>
      </c>
      <c r="G5" s="29"/>
      <c r="H5" s="162"/>
      <c r="I5" s="29">
        <v>6</v>
      </c>
      <c r="J5" s="29"/>
      <c r="K5" s="162"/>
      <c r="L5" s="29">
        <v>6</v>
      </c>
      <c r="M5" s="29"/>
      <c r="N5" s="162"/>
      <c r="O5" s="29">
        <v>3</v>
      </c>
      <c r="P5" s="29"/>
      <c r="Q5" s="162"/>
      <c r="R5" s="29">
        <f>PRODUCT(F5+I5+L5+O5)</f>
        <v>18</v>
      </c>
      <c r="S5" s="228">
        <v>36</v>
      </c>
      <c r="T5" s="241">
        <v>0.5</v>
      </c>
      <c r="U5" s="28"/>
      <c r="V5" s="29">
        <v>1989</v>
      </c>
      <c r="W5" s="29" t="s">
        <v>136</v>
      </c>
      <c r="X5" s="41" t="s">
        <v>34</v>
      </c>
      <c r="Y5" s="229"/>
      <c r="Z5" s="229"/>
      <c r="AA5" s="229"/>
      <c r="AB5" s="229"/>
      <c r="AC5" s="29"/>
      <c r="AD5" s="220"/>
      <c r="AE5" s="220"/>
      <c r="AF5" s="220"/>
      <c r="AG5" s="220"/>
      <c r="AH5" s="220"/>
      <c r="AI5" s="220"/>
      <c r="AJ5" s="220"/>
    </row>
    <row r="6" spans="1:36" s="227" customFormat="1" ht="15.6" customHeight="1" x14ac:dyDescent="0.25">
      <c r="A6" s="222"/>
      <c r="B6" s="29">
        <v>1990</v>
      </c>
      <c r="C6" s="29" t="s">
        <v>136</v>
      </c>
      <c r="D6" s="41" t="s">
        <v>37</v>
      </c>
      <c r="E6" s="114">
        <v>19</v>
      </c>
      <c r="F6" s="45">
        <v>1</v>
      </c>
      <c r="G6" s="29">
        <v>9</v>
      </c>
      <c r="H6" s="162">
        <f>PRODUCT(F6/G6)</f>
        <v>0.1111111111111111</v>
      </c>
      <c r="I6" s="29">
        <v>5</v>
      </c>
      <c r="J6" s="29">
        <v>14</v>
      </c>
      <c r="K6" s="162">
        <f>PRODUCT(I6/J6)</f>
        <v>0.35714285714285715</v>
      </c>
      <c r="L6" s="29">
        <v>3</v>
      </c>
      <c r="M6" s="29">
        <v>12</v>
      </c>
      <c r="N6" s="162">
        <f>PRODUCT(L6/M6)</f>
        <v>0.25</v>
      </c>
      <c r="O6" s="29">
        <v>7</v>
      </c>
      <c r="P6" s="29">
        <v>25</v>
      </c>
      <c r="Q6" s="162">
        <f>PRODUCT(O6/P6)</f>
        <v>0.28000000000000003</v>
      </c>
      <c r="R6" s="29">
        <v>16</v>
      </c>
      <c r="S6" s="228">
        <v>60</v>
      </c>
      <c r="T6" s="162">
        <f>PRODUCT(R6/S6)</f>
        <v>0.26666666666666666</v>
      </c>
      <c r="U6" s="28"/>
      <c r="V6" s="29">
        <v>1990</v>
      </c>
      <c r="W6" s="29" t="s">
        <v>136</v>
      </c>
      <c r="X6" s="41" t="s">
        <v>37</v>
      </c>
      <c r="Y6" s="229"/>
      <c r="Z6" s="229"/>
      <c r="AA6" s="229"/>
      <c r="AB6" s="229"/>
      <c r="AC6" s="29"/>
      <c r="AD6" s="220"/>
      <c r="AE6" s="220"/>
      <c r="AF6" s="220"/>
      <c r="AG6" s="220"/>
      <c r="AH6" s="220"/>
      <c r="AI6" s="220"/>
      <c r="AJ6" s="220"/>
    </row>
    <row r="7" spans="1:36" s="227" customFormat="1" ht="15.6" customHeight="1" x14ac:dyDescent="0.25">
      <c r="A7" s="222"/>
      <c r="B7" s="29" t="s">
        <v>94</v>
      </c>
      <c r="C7" s="29"/>
      <c r="D7" s="41"/>
      <c r="E7" s="114"/>
      <c r="F7" s="45"/>
      <c r="G7" s="29"/>
      <c r="H7" s="162"/>
      <c r="I7" s="29"/>
      <c r="J7" s="29"/>
      <c r="K7" s="162"/>
      <c r="L7" s="29"/>
      <c r="M7" s="29"/>
      <c r="N7" s="162"/>
      <c r="O7" s="29"/>
      <c r="P7" s="29"/>
      <c r="Q7" s="162"/>
      <c r="R7" s="29"/>
      <c r="S7" s="228"/>
      <c r="T7" s="162"/>
      <c r="U7" s="28"/>
      <c r="V7" s="29" t="s">
        <v>94</v>
      </c>
      <c r="W7" s="29"/>
      <c r="X7" s="41"/>
      <c r="Y7" s="229"/>
      <c r="Z7" s="229"/>
      <c r="AA7" s="229"/>
      <c r="AB7" s="229"/>
      <c r="AC7" s="29"/>
      <c r="AD7" s="220"/>
      <c r="AE7" s="220"/>
      <c r="AF7" s="220"/>
      <c r="AG7" s="220"/>
      <c r="AH7" s="220"/>
      <c r="AI7" s="220"/>
      <c r="AJ7" s="220"/>
    </row>
    <row r="8" spans="1:36" s="227" customFormat="1" ht="15.6" customHeight="1" x14ac:dyDescent="0.25">
      <c r="A8" s="222"/>
      <c r="B8" s="29">
        <v>1993</v>
      </c>
      <c r="C8" s="29" t="s">
        <v>38</v>
      </c>
      <c r="D8" s="41" t="s">
        <v>39</v>
      </c>
      <c r="E8" s="114">
        <v>27</v>
      </c>
      <c r="F8" s="45">
        <v>21</v>
      </c>
      <c r="G8" s="29">
        <v>57</v>
      </c>
      <c r="H8" s="162">
        <f>PRODUCT(F8/G8)</f>
        <v>0.36842105263157893</v>
      </c>
      <c r="I8" s="29">
        <v>8</v>
      </c>
      <c r="J8" s="29">
        <v>45</v>
      </c>
      <c r="K8" s="162">
        <f>PRODUCT(I8/J8)</f>
        <v>0.17777777777777778</v>
      </c>
      <c r="L8" s="29">
        <v>22</v>
      </c>
      <c r="M8" s="29">
        <v>45</v>
      </c>
      <c r="N8" s="162">
        <f>PRODUCT(L8/M8)</f>
        <v>0.48888888888888887</v>
      </c>
      <c r="O8" s="29">
        <v>22</v>
      </c>
      <c r="P8" s="29">
        <v>57</v>
      </c>
      <c r="Q8" s="162">
        <f>PRODUCT(O8/P8)</f>
        <v>0.38596491228070173</v>
      </c>
      <c r="R8" s="29">
        <v>73</v>
      </c>
      <c r="S8" s="228">
        <f>PRODUCT(G8+J8+M8+P8)</f>
        <v>204</v>
      </c>
      <c r="T8" s="42">
        <v>0.35799999999999998</v>
      </c>
      <c r="U8" s="28"/>
      <c r="V8" s="29">
        <v>1993</v>
      </c>
      <c r="W8" s="29" t="s">
        <v>38</v>
      </c>
      <c r="X8" s="41" t="s">
        <v>39</v>
      </c>
      <c r="Y8" s="229"/>
      <c r="Z8" s="229"/>
      <c r="AA8" s="229"/>
      <c r="AB8" s="229"/>
      <c r="AC8" s="29"/>
      <c r="AD8" s="220"/>
      <c r="AE8" s="220"/>
      <c r="AF8" s="220"/>
      <c r="AG8" s="220"/>
      <c r="AH8" s="220"/>
      <c r="AI8" s="220"/>
      <c r="AJ8" s="220"/>
    </row>
    <row r="9" spans="1:36" s="227" customFormat="1" ht="15.6" customHeight="1" x14ac:dyDescent="0.25">
      <c r="A9" s="222"/>
      <c r="B9" s="16" t="s">
        <v>7</v>
      </c>
      <c r="C9" s="17"/>
      <c r="D9" s="15"/>
      <c r="E9" s="18">
        <f>SUM(E4:E8)</f>
        <v>66</v>
      </c>
      <c r="F9" s="18">
        <f>SUM(F4:F8)-3</f>
        <v>25</v>
      </c>
      <c r="G9" s="18">
        <f>SUM(G4:G8)</f>
        <v>71</v>
      </c>
      <c r="H9" s="230">
        <f>PRODUCT(F9/G9)</f>
        <v>0.352112676056338</v>
      </c>
      <c r="I9" s="18">
        <f>SUM(I4:I8)-6</f>
        <v>18</v>
      </c>
      <c r="J9" s="18">
        <f>SUM(J4:J8)</f>
        <v>68</v>
      </c>
      <c r="K9" s="230">
        <f>PRODUCT(I9/J9)</f>
        <v>0.26470588235294118</v>
      </c>
      <c r="L9" s="18">
        <f>SUM(L4:L8)-6</f>
        <v>29</v>
      </c>
      <c r="M9" s="18">
        <f>SUM(M4:M8)</f>
        <v>69</v>
      </c>
      <c r="N9" s="230">
        <f>PRODUCT(L9/M9)</f>
        <v>0.42028985507246375</v>
      </c>
      <c r="O9" s="18">
        <f>SUM(O4:O8)-3</f>
        <v>38</v>
      </c>
      <c r="P9" s="18">
        <f>SUM(P4:P8)</f>
        <v>98</v>
      </c>
      <c r="Q9" s="230">
        <f>PRODUCT(O9/P9)</f>
        <v>0.38775510204081631</v>
      </c>
      <c r="R9" s="18">
        <f>SUM(R4:R8)</f>
        <v>128</v>
      </c>
      <c r="S9" s="18">
        <f>SUM(S4:S8)</f>
        <v>342</v>
      </c>
      <c r="T9" s="230">
        <f>PRODUCT(R9/S9)</f>
        <v>0.3742690058479532</v>
      </c>
      <c r="U9" s="28"/>
      <c r="V9" s="17"/>
      <c r="W9" s="14"/>
      <c r="X9" s="149"/>
      <c r="Y9" s="14"/>
      <c r="Z9" s="14"/>
      <c r="AA9" s="14"/>
      <c r="AB9" s="14"/>
      <c r="AC9" s="15"/>
      <c r="AD9" s="220"/>
      <c r="AE9" s="220"/>
      <c r="AF9" s="220"/>
      <c r="AG9" s="220"/>
      <c r="AH9" s="220"/>
      <c r="AI9" s="220"/>
      <c r="AJ9" s="220"/>
    </row>
    <row r="10" spans="1:36" s="227" customFormat="1" ht="15.6" customHeight="1" x14ac:dyDescent="0.25">
      <c r="A10" s="231"/>
      <c r="B10" s="220"/>
      <c r="C10" s="220"/>
      <c r="D10" s="220"/>
      <c r="E10" s="28"/>
      <c r="F10" s="220"/>
      <c r="G10" s="220"/>
      <c r="H10" s="232"/>
      <c r="I10" s="220"/>
      <c r="J10" s="220"/>
      <c r="K10" s="233"/>
      <c r="L10" s="220"/>
      <c r="M10" s="220"/>
      <c r="N10" s="220"/>
      <c r="O10" s="220"/>
      <c r="P10" s="220"/>
      <c r="Q10" s="220"/>
      <c r="R10" s="220"/>
      <c r="S10" s="220"/>
      <c r="T10" s="220"/>
      <c r="U10" s="28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</row>
    <row r="11" spans="1:36" ht="15.6" customHeight="1" x14ac:dyDescent="0.25">
      <c r="A11" s="222"/>
      <c r="B11" s="10" t="s">
        <v>133</v>
      </c>
      <c r="C11" s="11"/>
      <c r="D11" s="142"/>
      <c r="E11" s="11"/>
      <c r="F11" s="173"/>
      <c r="G11" s="141"/>
      <c r="H11" s="11"/>
      <c r="I11" s="173"/>
      <c r="J11" s="141"/>
      <c r="K11" s="11"/>
      <c r="L11" s="173"/>
      <c r="M11" s="141"/>
      <c r="N11" s="11"/>
      <c r="O11" s="173"/>
      <c r="P11" s="141"/>
      <c r="Q11" s="11"/>
      <c r="R11" s="173"/>
      <c r="S11" s="141"/>
      <c r="T11" s="55"/>
      <c r="U11" s="220"/>
      <c r="V11" s="10" t="s">
        <v>130</v>
      </c>
      <c r="W11" s="11"/>
      <c r="X11" s="142"/>
      <c r="Y11" s="141"/>
      <c r="Z11" s="141"/>
      <c r="AA11" s="141"/>
      <c r="AB11" s="141"/>
      <c r="AC11" s="163"/>
      <c r="AD11" s="220"/>
      <c r="AE11" s="220"/>
      <c r="AF11" s="220"/>
      <c r="AG11" s="220"/>
      <c r="AH11" s="220"/>
      <c r="AI11" s="220"/>
      <c r="AJ11" s="220"/>
    </row>
    <row r="12" spans="1:36" s="227" customFormat="1" ht="15.6" customHeight="1" x14ac:dyDescent="0.25">
      <c r="A12" s="222"/>
      <c r="B12" s="17"/>
      <c r="C12" s="14"/>
      <c r="D12" s="223"/>
      <c r="E12" s="126"/>
      <c r="F12" s="224"/>
      <c r="G12" s="126" t="s">
        <v>17</v>
      </c>
      <c r="H12" s="225"/>
      <c r="I12" s="224"/>
      <c r="J12" s="126" t="s">
        <v>18</v>
      </c>
      <c r="K12" s="226"/>
      <c r="L12" s="224"/>
      <c r="M12" s="126" t="s">
        <v>19</v>
      </c>
      <c r="N12" s="214"/>
      <c r="O12" s="224"/>
      <c r="P12" s="126" t="s">
        <v>20</v>
      </c>
      <c r="Q12" s="214"/>
      <c r="R12" s="224"/>
      <c r="S12" s="126" t="s">
        <v>7</v>
      </c>
      <c r="T12" s="214"/>
      <c r="U12" s="28"/>
      <c r="V12" s="17"/>
      <c r="W12" s="14"/>
      <c r="X12" s="149"/>
      <c r="Y12" s="14"/>
      <c r="Z12" s="14"/>
      <c r="AA12" s="14"/>
      <c r="AB12" s="14"/>
      <c r="AC12" s="15"/>
      <c r="AD12" s="220"/>
      <c r="AE12" s="220"/>
      <c r="AF12" s="220"/>
      <c r="AG12" s="220"/>
      <c r="AH12" s="220"/>
      <c r="AI12" s="220"/>
      <c r="AJ12" s="220"/>
    </row>
    <row r="13" spans="1:36" ht="15.6" customHeight="1" x14ac:dyDescent="0.25">
      <c r="A13" s="222"/>
      <c r="B13" s="17" t="s">
        <v>0</v>
      </c>
      <c r="C13" s="14" t="s">
        <v>4</v>
      </c>
      <c r="D13" s="223" t="s">
        <v>1</v>
      </c>
      <c r="E13" s="14" t="s">
        <v>3</v>
      </c>
      <c r="F13" s="17" t="s">
        <v>16</v>
      </c>
      <c r="G13" s="14" t="s">
        <v>131</v>
      </c>
      <c r="H13" s="172" t="s">
        <v>132</v>
      </c>
      <c r="I13" s="17" t="s">
        <v>16</v>
      </c>
      <c r="J13" s="14" t="s">
        <v>131</v>
      </c>
      <c r="K13" s="172" t="s">
        <v>132</v>
      </c>
      <c r="L13" s="17" t="s">
        <v>16</v>
      </c>
      <c r="M13" s="14" t="s">
        <v>131</v>
      </c>
      <c r="N13" s="172" t="s">
        <v>132</v>
      </c>
      <c r="O13" s="17" t="s">
        <v>16</v>
      </c>
      <c r="P13" s="14" t="s">
        <v>131</v>
      </c>
      <c r="Q13" s="172" t="s">
        <v>132</v>
      </c>
      <c r="R13" s="17" t="s">
        <v>16</v>
      </c>
      <c r="S13" s="14" t="s">
        <v>131</v>
      </c>
      <c r="T13" s="172" t="s">
        <v>132</v>
      </c>
      <c r="U13" s="28"/>
      <c r="V13" s="17" t="s">
        <v>0</v>
      </c>
      <c r="W13" s="14" t="s">
        <v>4</v>
      </c>
      <c r="X13" s="223" t="s">
        <v>1</v>
      </c>
      <c r="Y13" s="17" t="s">
        <v>17</v>
      </c>
      <c r="Z13" s="14" t="s">
        <v>18</v>
      </c>
      <c r="AA13" s="14" t="s">
        <v>19</v>
      </c>
      <c r="AB13" s="14" t="s">
        <v>20</v>
      </c>
      <c r="AC13" s="15" t="s">
        <v>16</v>
      </c>
      <c r="AD13" s="220"/>
      <c r="AE13" s="220"/>
      <c r="AF13" s="220"/>
      <c r="AG13" s="220"/>
      <c r="AH13" s="220"/>
      <c r="AI13" s="220"/>
      <c r="AJ13" s="220"/>
    </row>
    <row r="14" spans="1:36" ht="15.6" customHeight="1" x14ac:dyDescent="0.25">
      <c r="A14" s="222"/>
      <c r="B14" s="29">
        <v>1988</v>
      </c>
      <c r="C14" s="29" t="s">
        <v>33</v>
      </c>
      <c r="D14" s="41" t="s">
        <v>34</v>
      </c>
      <c r="E14" s="114">
        <v>6</v>
      </c>
      <c r="F14" s="45">
        <v>0</v>
      </c>
      <c r="G14" s="29">
        <v>0</v>
      </c>
      <c r="H14" s="162">
        <v>0</v>
      </c>
      <c r="I14" s="29">
        <v>0</v>
      </c>
      <c r="J14" s="29">
        <v>0</v>
      </c>
      <c r="K14" s="162">
        <v>0</v>
      </c>
      <c r="L14" s="29">
        <v>1</v>
      </c>
      <c r="M14" s="29">
        <v>5</v>
      </c>
      <c r="N14" s="162">
        <v>0.2</v>
      </c>
      <c r="O14" s="29">
        <v>3</v>
      </c>
      <c r="P14" s="29">
        <v>8</v>
      </c>
      <c r="Q14" s="162">
        <v>0.375</v>
      </c>
      <c r="R14" s="29">
        <v>4</v>
      </c>
      <c r="S14" s="29">
        <v>13</v>
      </c>
      <c r="T14" s="162">
        <v>0.30769230769230771</v>
      </c>
      <c r="U14" s="28"/>
      <c r="V14" s="29">
        <v>1988</v>
      </c>
      <c r="W14" s="29" t="s">
        <v>33</v>
      </c>
      <c r="X14" s="41" t="s">
        <v>34</v>
      </c>
      <c r="Y14" s="229"/>
      <c r="Z14" s="229"/>
      <c r="AA14" s="229"/>
      <c r="AB14" s="229" t="s">
        <v>137</v>
      </c>
      <c r="AC14" s="29"/>
      <c r="AD14" s="220"/>
      <c r="AE14" s="220"/>
      <c r="AF14" s="220"/>
      <c r="AG14" s="220"/>
      <c r="AH14" s="220"/>
      <c r="AI14" s="220"/>
      <c r="AJ14" s="220"/>
    </row>
    <row r="15" spans="1:36" ht="15.6" customHeight="1" x14ac:dyDescent="0.25">
      <c r="A15" s="222"/>
      <c r="B15" s="29">
        <v>1989</v>
      </c>
      <c r="C15" s="29" t="s">
        <v>35</v>
      </c>
      <c r="D15" s="41" t="s">
        <v>34</v>
      </c>
      <c r="E15" s="114"/>
      <c r="F15" s="41"/>
      <c r="G15" s="41"/>
      <c r="H15" s="42"/>
      <c r="I15" s="29"/>
      <c r="J15" s="29"/>
      <c r="K15" s="42"/>
      <c r="L15" s="29"/>
      <c r="M15" s="29"/>
      <c r="N15" s="42"/>
      <c r="O15" s="29"/>
      <c r="P15" s="29"/>
      <c r="Q15" s="42"/>
      <c r="R15" s="29"/>
      <c r="S15" s="228"/>
      <c r="T15" s="162"/>
      <c r="U15" s="28"/>
      <c r="V15" s="29">
        <v>1989</v>
      </c>
      <c r="W15" s="29" t="s">
        <v>35</v>
      </c>
      <c r="X15" s="41" t="s">
        <v>34</v>
      </c>
      <c r="Y15" s="229"/>
      <c r="Z15" s="229"/>
      <c r="AA15" s="229"/>
      <c r="AB15" s="229"/>
      <c r="AC15" s="29"/>
      <c r="AD15" s="220"/>
      <c r="AE15" s="220"/>
      <c r="AF15" s="220"/>
      <c r="AG15" s="220"/>
      <c r="AH15" s="220"/>
      <c r="AI15" s="220"/>
      <c r="AJ15" s="220"/>
    </row>
    <row r="16" spans="1:36" ht="15.6" customHeight="1" x14ac:dyDescent="0.25">
      <c r="A16" s="222"/>
      <c r="B16" s="29">
        <v>1990</v>
      </c>
      <c r="C16" s="29" t="s">
        <v>36</v>
      </c>
      <c r="D16" s="41" t="s">
        <v>37</v>
      </c>
      <c r="E16" s="114"/>
      <c r="F16" s="41"/>
      <c r="G16" s="41"/>
      <c r="H16" s="42"/>
      <c r="I16" s="29"/>
      <c r="J16" s="29"/>
      <c r="K16" s="42"/>
      <c r="L16" s="29"/>
      <c r="M16" s="29"/>
      <c r="N16" s="42"/>
      <c r="O16" s="29"/>
      <c r="P16" s="29"/>
      <c r="Q16" s="42"/>
      <c r="R16" s="29"/>
      <c r="S16" s="228"/>
      <c r="T16" s="162"/>
      <c r="U16" s="28"/>
      <c r="V16" s="29">
        <v>1990</v>
      </c>
      <c r="W16" s="29" t="s">
        <v>36</v>
      </c>
      <c r="X16" s="41" t="s">
        <v>37</v>
      </c>
      <c r="Y16" s="229"/>
      <c r="Z16" s="229"/>
      <c r="AA16" s="229"/>
      <c r="AB16" s="229"/>
      <c r="AC16" s="29"/>
      <c r="AD16" s="220"/>
      <c r="AE16" s="220"/>
      <c r="AF16" s="220"/>
      <c r="AG16" s="220"/>
      <c r="AH16" s="220"/>
      <c r="AI16" s="220"/>
      <c r="AJ16" s="220"/>
    </row>
    <row r="17" spans="1:36" ht="15.6" customHeight="1" x14ac:dyDescent="0.25">
      <c r="A17" s="222"/>
      <c r="B17" s="29" t="s">
        <v>94</v>
      </c>
      <c r="C17" s="29"/>
      <c r="D17" s="41"/>
      <c r="E17" s="114"/>
      <c r="F17" s="41"/>
      <c r="G17" s="41"/>
      <c r="H17" s="42"/>
      <c r="I17" s="29"/>
      <c r="J17" s="29"/>
      <c r="K17" s="42"/>
      <c r="L17" s="29"/>
      <c r="M17" s="29"/>
      <c r="N17" s="42"/>
      <c r="O17" s="29"/>
      <c r="P17" s="29"/>
      <c r="Q17" s="42"/>
      <c r="R17" s="29"/>
      <c r="S17" s="228"/>
      <c r="T17" s="162"/>
      <c r="U17" s="28"/>
      <c r="V17" s="29" t="s">
        <v>94</v>
      </c>
      <c r="W17" s="29"/>
      <c r="X17" s="41"/>
      <c r="Y17" s="229"/>
      <c r="Z17" s="229"/>
      <c r="AA17" s="229"/>
      <c r="AB17" s="229"/>
      <c r="AC17" s="29"/>
      <c r="AD17" s="220"/>
      <c r="AE17" s="220"/>
      <c r="AF17" s="220"/>
      <c r="AG17" s="220"/>
      <c r="AH17" s="220"/>
      <c r="AI17" s="220"/>
      <c r="AJ17" s="220"/>
    </row>
    <row r="18" spans="1:36" ht="15.6" customHeight="1" x14ac:dyDescent="0.25">
      <c r="A18" s="222"/>
      <c r="B18" s="29">
        <v>1993</v>
      </c>
      <c r="C18" s="29" t="s">
        <v>38</v>
      </c>
      <c r="D18" s="41" t="s">
        <v>39</v>
      </c>
      <c r="E18" s="114"/>
      <c r="F18" s="41"/>
      <c r="G18" s="41"/>
      <c r="H18" s="42"/>
      <c r="I18" s="29"/>
      <c r="J18" s="29"/>
      <c r="K18" s="42"/>
      <c r="L18" s="29"/>
      <c r="M18" s="29"/>
      <c r="N18" s="42"/>
      <c r="O18" s="29"/>
      <c r="P18" s="29"/>
      <c r="Q18" s="42"/>
      <c r="R18" s="29"/>
      <c r="S18" s="228"/>
      <c r="T18" s="162"/>
      <c r="U18" s="28"/>
      <c r="V18" s="29">
        <v>1993</v>
      </c>
      <c r="W18" s="29" t="s">
        <v>38</v>
      </c>
      <c r="X18" s="41" t="s">
        <v>39</v>
      </c>
      <c r="Y18" s="229"/>
      <c r="Z18" s="229"/>
      <c r="AA18" s="229"/>
      <c r="AB18" s="229"/>
      <c r="AC18" s="29"/>
      <c r="AD18" s="220"/>
      <c r="AE18" s="220"/>
      <c r="AF18" s="220"/>
      <c r="AG18" s="220"/>
      <c r="AH18" s="220"/>
      <c r="AI18" s="220"/>
      <c r="AJ18" s="220"/>
    </row>
    <row r="19" spans="1:36" ht="15.6" customHeight="1" x14ac:dyDescent="0.25">
      <c r="A19" s="222"/>
      <c r="B19" s="16" t="s">
        <v>7</v>
      </c>
      <c r="C19" s="17"/>
      <c r="D19" s="15"/>
      <c r="E19" s="18">
        <f>SUM(E12:E18)</f>
        <v>6</v>
      </c>
      <c r="F19" s="18">
        <f>SUM(F14:F18)</f>
        <v>0</v>
      </c>
      <c r="G19" s="18">
        <f>SUM(G14:G18)</f>
        <v>0</v>
      </c>
      <c r="H19" s="230">
        <v>0</v>
      </c>
      <c r="I19" s="18">
        <f>SUM(I14:I18)</f>
        <v>0</v>
      </c>
      <c r="J19" s="18">
        <f>SUM(J14:J18)</f>
        <v>0</v>
      </c>
      <c r="K19" s="230">
        <v>0</v>
      </c>
      <c r="L19" s="18">
        <f>SUM(L14:L18)</f>
        <v>1</v>
      </c>
      <c r="M19" s="18">
        <f>SUM(M14:M18)</f>
        <v>5</v>
      </c>
      <c r="N19" s="230">
        <f>PRODUCT(L19/M19)</f>
        <v>0.2</v>
      </c>
      <c r="O19" s="18">
        <f>SUM(O14:O18)</f>
        <v>3</v>
      </c>
      <c r="P19" s="18">
        <f>SUM(P14:P18)</f>
        <v>8</v>
      </c>
      <c r="Q19" s="230">
        <f>PRODUCT(O19/P19)</f>
        <v>0.375</v>
      </c>
      <c r="R19" s="18">
        <f>SUM(R14:R18)</f>
        <v>4</v>
      </c>
      <c r="S19" s="18">
        <f>SUM(S14:S18)</f>
        <v>13</v>
      </c>
      <c r="T19" s="230">
        <f>PRODUCT(R19/S19)</f>
        <v>0.30769230769230771</v>
      </c>
      <c r="U19" s="220"/>
      <c r="V19" s="17"/>
      <c r="W19" s="14"/>
      <c r="X19" s="149"/>
      <c r="Y19" s="14"/>
      <c r="Z19" s="14"/>
      <c r="AA19" s="14"/>
      <c r="AB19" s="14"/>
      <c r="AC19" s="15"/>
      <c r="AD19" s="220"/>
      <c r="AE19" s="220"/>
      <c r="AF19" s="220"/>
      <c r="AG19" s="220"/>
      <c r="AH19" s="220"/>
      <c r="AI19" s="220"/>
      <c r="AJ19" s="220"/>
    </row>
    <row r="20" spans="1:36" ht="15.6" customHeight="1" x14ac:dyDescent="0.25">
      <c r="A20" s="222"/>
      <c r="B20" s="220"/>
      <c r="C20" s="220"/>
      <c r="D20" s="220"/>
      <c r="E20" s="28"/>
      <c r="F20" s="220"/>
      <c r="G20" s="220"/>
      <c r="H20" s="232"/>
      <c r="I20" s="220"/>
      <c r="J20" s="220"/>
      <c r="K20" s="233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</row>
    <row r="21" spans="1:36" ht="15.6" customHeight="1" x14ac:dyDescent="0.25">
      <c r="A21" s="222"/>
      <c r="B21" s="10" t="s">
        <v>134</v>
      </c>
      <c r="C21" s="11"/>
      <c r="D21" s="142"/>
      <c r="E21" s="11"/>
      <c r="F21" s="173"/>
      <c r="G21" s="141"/>
      <c r="H21" s="11"/>
      <c r="I21" s="173"/>
      <c r="J21" s="141"/>
      <c r="K21" s="11"/>
      <c r="L21" s="173"/>
      <c r="M21" s="141"/>
      <c r="N21" s="11"/>
      <c r="O21" s="173"/>
      <c r="P21" s="141"/>
      <c r="Q21" s="11"/>
      <c r="R21" s="173"/>
      <c r="S21" s="141"/>
      <c r="T21" s="55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</row>
    <row r="22" spans="1:36" ht="15.6" customHeight="1" x14ac:dyDescent="0.25">
      <c r="A22" s="222"/>
      <c r="B22" s="17"/>
      <c r="C22" s="14"/>
      <c r="D22" s="223"/>
      <c r="E22" s="126"/>
      <c r="F22" s="224"/>
      <c r="G22" s="126" t="s">
        <v>17</v>
      </c>
      <c r="H22" s="225"/>
      <c r="I22" s="224"/>
      <c r="J22" s="126" t="s">
        <v>18</v>
      </c>
      <c r="K22" s="226"/>
      <c r="L22" s="224"/>
      <c r="M22" s="126" t="s">
        <v>19</v>
      </c>
      <c r="N22" s="214"/>
      <c r="O22" s="224"/>
      <c r="P22" s="126" t="s">
        <v>20</v>
      </c>
      <c r="Q22" s="214"/>
      <c r="R22" s="224"/>
      <c r="S22" s="126" t="s">
        <v>7</v>
      </c>
      <c r="T22" s="214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</row>
    <row r="23" spans="1:36" ht="15.6" customHeight="1" x14ac:dyDescent="0.25">
      <c r="A23" s="222"/>
      <c r="B23" s="22"/>
      <c r="C23" s="14"/>
      <c r="D23" s="223"/>
      <c r="E23" s="14" t="s">
        <v>3</v>
      </c>
      <c r="F23" s="17" t="s">
        <v>16</v>
      </c>
      <c r="G23" s="14" t="s">
        <v>131</v>
      </c>
      <c r="H23" s="172" t="s">
        <v>132</v>
      </c>
      <c r="I23" s="17" t="s">
        <v>16</v>
      </c>
      <c r="J23" s="14" t="s">
        <v>131</v>
      </c>
      <c r="K23" s="172" t="s">
        <v>132</v>
      </c>
      <c r="L23" s="17" t="s">
        <v>16</v>
      </c>
      <c r="M23" s="14" t="s">
        <v>131</v>
      </c>
      <c r="N23" s="172" t="s">
        <v>132</v>
      </c>
      <c r="O23" s="17" t="s">
        <v>16</v>
      </c>
      <c r="P23" s="14" t="s">
        <v>131</v>
      </c>
      <c r="Q23" s="172" t="s">
        <v>132</v>
      </c>
      <c r="R23" s="17" t="s">
        <v>16</v>
      </c>
      <c r="S23" s="14" t="s">
        <v>131</v>
      </c>
      <c r="T23" s="172" t="s">
        <v>132</v>
      </c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</row>
    <row r="24" spans="1:36" ht="15.6" customHeight="1" x14ac:dyDescent="0.25">
      <c r="A24" s="222"/>
      <c r="B24" s="16" t="s">
        <v>135</v>
      </c>
      <c r="C24" s="17"/>
      <c r="D24" s="15"/>
      <c r="E24" s="15">
        <f>PRODUCT(E9)</f>
        <v>66</v>
      </c>
      <c r="F24" s="18">
        <f>PRODUCT(F9)</f>
        <v>25</v>
      </c>
      <c r="G24" s="18">
        <f>PRODUCT(G9)</f>
        <v>71</v>
      </c>
      <c r="H24" s="230">
        <f>PRODUCT(H9)</f>
        <v>0.352112676056338</v>
      </c>
      <c r="I24" s="18">
        <f>PRODUCT(I9)</f>
        <v>18</v>
      </c>
      <c r="J24" s="18">
        <f>PRODUCT(J9)</f>
        <v>68</v>
      </c>
      <c r="K24" s="230">
        <f>PRODUCT(K9)</f>
        <v>0.26470588235294118</v>
      </c>
      <c r="L24" s="18">
        <f>PRODUCT(L9)</f>
        <v>29</v>
      </c>
      <c r="M24" s="18">
        <f>PRODUCT(M9)</f>
        <v>69</v>
      </c>
      <c r="N24" s="230">
        <f>PRODUCT(N9)</f>
        <v>0.42028985507246375</v>
      </c>
      <c r="O24" s="18">
        <f>PRODUCT(O9)</f>
        <v>38</v>
      </c>
      <c r="P24" s="18">
        <f>PRODUCT(P9)</f>
        <v>98</v>
      </c>
      <c r="Q24" s="230">
        <f>PRODUCT(Q9)</f>
        <v>0.38775510204081631</v>
      </c>
      <c r="R24" s="18">
        <f>PRODUCT(R9)</f>
        <v>128</v>
      </c>
      <c r="S24" s="18">
        <f>PRODUCT(S9)</f>
        <v>342</v>
      </c>
      <c r="T24" s="230">
        <f>PRODUCT(T9)</f>
        <v>0.3742690058479532</v>
      </c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</row>
    <row r="25" spans="1:36" ht="15.6" customHeight="1" x14ac:dyDescent="0.25">
      <c r="A25" s="222"/>
      <c r="B25" s="16" t="s">
        <v>78</v>
      </c>
      <c r="C25" s="17"/>
      <c r="D25" s="15"/>
      <c r="E25" s="15">
        <f>PRODUCT(E19)</f>
        <v>6</v>
      </c>
      <c r="F25" s="18">
        <f t="shared" ref="F25:T25" si="0">PRODUCT(F19)</f>
        <v>0</v>
      </c>
      <c r="G25" s="18">
        <f t="shared" si="0"/>
        <v>0</v>
      </c>
      <c r="H25" s="230">
        <f t="shared" si="0"/>
        <v>0</v>
      </c>
      <c r="I25" s="18">
        <f t="shared" si="0"/>
        <v>0</v>
      </c>
      <c r="J25" s="18">
        <f t="shared" si="0"/>
        <v>0</v>
      </c>
      <c r="K25" s="230">
        <f t="shared" si="0"/>
        <v>0</v>
      </c>
      <c r="L25" s="18">
        <f t="shared" si="0"/>
        <v>1</v>
      </c>
      <c r="M25" s="18">
        <f t="shared" si="0"/>
        <v>5</v>
      </c>
      <c r="N25" s="230">
        <f t="shared" si="0"/>
        <v>0.2</v>
      </c>
      <c r="O25" s="18">
        <f t="shared" si="0"/>
        <v>3</v>
      </c>
      <c r="P25" s="18">
        <f t="shared" si="0"/>
        <v>8</v>
      </c>
      <c r="Q25" s="230">
        <f t="shared" si="0"/>
        <v>0.375</v>
      </c>
      <c r="R25" s="18">
        <f t="shared" si="0"/>
        <v>4</v>
      </c>
      <c r="S25" s="18">
        <f t="shared" si="0"/>
        <v>13</v>
      </c>
      <c r="T25" s="230">
        <f t="shared" si="0"/>
        <v>0.30769230769230771</v>
      </c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</row>
    <row r="26" spans="1:36" ht="15.6" customHeight="1" x14ac:dyDescent="0.25">
      <c r="A26" s="222"/>
      <c r="B26" s="220"/>
      <c r="C26" s="220"/>
      <c r="D26" s="220"/>
      <c r="E26" s="28"/>
      <c r="F26" s="220"/>
      <c r="G26" s="220"/>
      <c r="H26" s="232"/>
      <c r="I26" s="220"/>
      <c r="J26" s="220"/>
      <c r="K26" s="233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</row>
    <row r="27" spans="1:36" ht="15.6" customHeight="1" x14ac:dyDescent="0.25">
      <c r="A27" s="222"/>
      <c r="B27" s="220"/>
      <c r="C27" s="220"/>
      <c r="D27" s="220"/>
      <c r="E27" s="28"/>
      <c r="F27" s="220"/>
      <c r="G27" s="220"/>
      <c r="H27" s="232"/>
      <c r="I27" s="220"/>
      <c r="J27" s="220"/>
      <c r="K27" s="233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</row>
    <row r="28" spans="1:36" ht="15.6" customHeight="1" x14ac:dyDescent="0.25">
      <c r="A28" s="222"/>
      <c r="B28" s="220"/>
      <c r="C28" s="220"/>
      <c r="D28" s="220"/>
      <c r="E28" s="28"/>
      <c r="F28" s="220"/>
      <c r="G28" s="220"/>
      <c r="H28" s="232"/>
      <c r="I28" s="220"/>
      <c r="J28" s="220"/>
      <c r="K28" s="233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</row>
    <row r="29" spans="1:36" ht="15.6" customHeight="1" x14ac:dyDescent="0.25">
      <c r="A29" s="222"/>
      <c r="B29" s="220"/>
      <c r="C29" s="220"/>
      <c r="D29" s="220"/>
      <c r="E29" s="28"/>
      <c r="F29" s="220"/>
      <c r="G29" s="220"/>
      <c r="H29" s="232"/>
      <c r="I29" s="220"/>
      <c r="J29" s="220"/>
      <c r="K29" s="233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</row>
    <row r="30" spans="1:36" ht="15.6" customHeight="1" x14ac:dyDescent="0.25">
      <c r="A30" s="222"/>
      <c r="B30" s="220"/>
      <c r="C30" s="220"/>
      <c r="D30" s="220"/>
      <c r="E30" s="28"/>
      <c r="F30" s="220"/>
      <c r="G30" s="220"/>
      <c r="H30" s="232"/>
      <c r="I30" s="220"/>
      <c r="J30" s="220"/>
      <c r="K30" s="233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</row>
    <row r="31" spans="1:36" ht="15.6" customHeight="1" x14ac:dyDescent="0.25">
      <c r="A31" s="222"/>
      <c r="B31" s="220"/>
      <c r="C31" s="220"/>
      <c r="D31" s="220"/>
      <c r="E31" s="28"/>
      <c r="F31" s="220"/>
      <c r="G31" s="220"/>
      <c r="H31" s="232"/>
      <c r="I31" s="220"/>
      <c r="J31" s="220"/>
      <c r="K31" s="233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</row>
    <row r="32" spans="1:36" ht="15.6" customHeight="1" x14ac:dyDescent="0.25">
      <c r="A32" s="222"/>
      <c r="B32" s="220"/>
      <c r="C32" s="220"/>
      <c r="D32" s="220"/>
      <c r="E32" s="28"/>
      <c r="F32" s="220"/>
      <c r="G32" s="220"/>
      <c r="H32" s="232"/>
      <c r="I32" s="220"/>
      <c r="J32" s="220"/>
      <c r="K32" s="233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</row>
    <row r="33" spans="1:36" ht="15.6" customHeight="1" x14ac:dyDescent="0.25">
      <c r="A33" s="222"/>
      <c r="B33" s="220"/>
      <c r="C33" s="220"/>
      <c r="D33" s="220"/>
      <c r="E33" s="28"/>
      <c r="F33" s="220"/>
      <c r="G33" s="220"/>
      <c r="H33" s="232"/>
      <c r="I33" s="220"/>
      <c r="J33" s="220"/>
      <c r="K33" s="233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</row>
    <row r="34" spans="1:36" ht="15.6" customHeight="1" x14ac:dyDescent="0.25">
      <c r="A34" s="222"/>
      <c r="B34" s="220"/>
      <c r="C34" s="220"/>
      <c r="D34" s="220"/>
      <c r="E34" s="28"/>
      <c r="F34" s="220"/>
      <c r="G34" s="220"/>
      <c r="H34" s="232"/>
      <c r="I34" s="220"/>
      <c r="J34" s="220"/>
      <c r="K34" s="233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</row>
    <row r="35" spans="1:36" ht="15.6" customHeight="1" x14ac:dyDescent="0.25">
      <c r="A35" s="222"/>
      <c r="B35" s="220"/>
      <c r="C35" s="220"/>
      <c r="D35" s="220"/>
      <c r="E35" s="28"/>
      <c r="F35" s="220"/>
      <c r="G35" s="220"/>
      <c r="H35" s="232"/>
      <c r="I35" s="220"/>
      <c r="J35" s="220"/>
      <c r="K35" s="233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</row>
    <row r="36" spans="1:36" ht="15.6" customHeight="1" x14ac:dyDescent="0.25">
      <c r="A36" s="222"/>
      <c r="B36" s="220"/>
      <c r="C36" s="220"/>
      <c r="D36" s="220"/>
      <c r="E36" s="28"/>
      <c r="F36" s="220"/>
      <c r="G36" s="220"/>
      <c r="H36" s="232"/>
      <c r="I36" s="220"/>
      <c r="J36" s="220"/>
      <c r="K36" s="233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</row>
    <row r="37" spans="1:36" ht="15.6" customHeight="1" x14ac:dyDescent="0.25">
      <c r="A37" s="222"/>
      <c r="B37" s="220"/>
      <c r="C37" s="220"/>
      <c r="D37" s="220"/>
      <c r="E37" s="28"/>
      <c r="F37" s="220"/>
      <c r="G37" s="220"/>
      <c r="H37" s="232"/>
      <c r="I37" s="220"/>
      <c r="J37" s="220"/>
      <c r="K37" s="233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</row>
    <row r="38" spans="1:36" ht="15.6" customHeight="1" x14ac:dyDescent="0.25">
      <c r="A38" s="222"/>
      <c r="B38" s="220"/>
      <c r="C38" s="220"/>
      <c r="D38" s="220"/>
      <c r="E38" s="28"/>
      <c r="F38" s="220"/>
      <c r="G38" s="220"/>
      <c r="H38" s="232"/>
      <c r="I38" s="220"/>
      <c r="J38" s="220"/>
      <c r="K38" s="233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</row>
    <row r="39" spans="1:36" ht="15.6" customHeight="1" x14ac:dyDescent="0.25">
      <c r="A39" s="222"/>
      <c r="B39" s="220"/>
      <c r="C39" s="220"/>
      <c r="D39" s="220"/>
      <c r="E39" s="28"/>
      <c r="F39" s="220"/>
      <c r="G39" s="220"/>
      <c r="H39" s="232"/>
      <c r="I39" s="220"/>
      <c r="J39" s="220"/>
      <c r="K39" s="233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</row>
    <row r="40" spans="1:36" ht="15.6" customHeight="1" x14ac:dyDescent="0.25">
      <c r="A40" s="222"/>
      <c r="B40" s="220"/>
      <c r="C40" s="220"/>
      <c r="D40" s="220"/>
      <c r="E40" s="28"/>
      <c r="F40" s="220"/>
      <c r="G40" s="220"/>
      <c r="H40" s="232"/>
      <c r="I40" s="220"/>
      <c r="J40" s="220"/>
      <c r="K40" s="233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</row>
    <row r="41" spans="1:36" ht="15.6" customHeight="1" x14ac:dyDescent="0.25">
      <c r="A41" s="222"/>
      <c r="B41" s="220"/>
      <c r="C41" s="220"/>
      <c r="D41" s="220"/>
      <c r="E41" s="28"/>
      <c r="F41" s="220"/>
      <c r="G41" s="220"/>
      <c r="H41" s="232"/>
      <c r="I41" s="220"/>
      <c r="J41" s="220"/>
      <c r="K41" s="233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</row>
    <row r="42" spans="1:36" ht="15.6" customHeight="1" x14ac:dyDescent="0.25">
      <c r="A42" s="222"/>
      <c r="B42" s="220"/>
      <c r="C42" s="220"/>
      <c r="D42" s="220"/>
      <c r="E42" s="28"/>
      <c r="F42" s="220"/>
      <c r="G42" s="220"/>
      <c r="H42" s="232"/>
      <c r="I42" s="220"/>
      <c r="J42" s="220"/>
      <c r="K42" s="233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</row>
    <row r="43" spans="1:36" ht="15.6" customHeight="1" x14ac:dyDescent="0.25">
      <c r="A43" s="222"/>
      <c r="B43" s="220"/>
      <c r="C43" s="220"/>
      <c r="D43" s="220"/>
      <c r="E43" s="28"/>
      <c r="F43" s="220"/>
      <c r="G43" s="220"/>
      <c r="H43" s="232"/>
      <c r="I43" s="220"/>
      <c r="J43" s="220"/>
      <c r="K43" s="233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</row>
    <row r="44" spans="1:36" ht="15.6" customHeight="1" x14ac:dyDescent="0.25">
      <c r="A44" s="222"/>
      <c r="B44" s="220"/>
      <c r="C44" s="220"/>
      <c r="D44" s="220"/>
      <c r="E44" s="28"/>
      <c r="F44" s="220"/>
      <c r="G44" s="220"/>
      <c r="H44" s="232"/>
      <c r="I44" s="220"/>
      <c r="J44" s="220"/>
      <c r="K44" s="233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</row>
    <row r="45" spans="1:36" ht="15.6" customHeight="1" x14ac:dyDescent="0.25">
      <c r="A45" s="222"/>
      <c r="B45" s="220"/>
      <c r="C45" s="220"/>
      <c r="D45" s="220"/>
      <c r="E45" s="28"/>
      <c r="F45" s="220"/>
      <c r="G45" s="220"/>
      <c r="H45" s="232"/>
      <c r="I45" s="220"/>
      <c r="J45" s="220"/>
      <c r="K45" s="233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</row>
    <row r="46" spans="1:36" ht="15.6" customHeight="1" x14ac:dyDescent="0.25">
      <c r="A46" s="222"/>
      <c r="B46" s="220"/>
      <c r="C46" s="220"/>
      <c r="D46" s="220"/>
      <c r="E46" s="28"/>
      <c r="F46" s="220"/>
      <c r="G46" s="220"/>
      <c r="H46" s="232"/>
      <c r="I46" s="220"/>
      <c r="J46" s="220"/>
      <c r="K46" s="233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</row>
    <row r="47" spans="1:36" s="235" customFormat="1" ht="15.6" customHeight="1" x14ac:dyDescent="0.25">
      <c r="A47" s="234"/>
      <c r="B47" s="220"/>
      <c r="C47" s="220"/>
      <c r="D47" s="220"/>
      <c r="E47" s="28"/>
      <c r="F47" s="220"/>
      <c r="G47" s="220"/>
      <c r="H47" s="232"/>
      <c r="I47" s="220"/>
      <c r="J47" s="220"/>
      <c r="K47" s="233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</row>
    <row r="48" spans="1:36" s="235" customFormat="1" ht="15.6" customHeight="1" x14ac:dyDescent="0.25">
      <c r="A48" s="234"/>
      <c r="B48" s="220"/>
      <c r="C48" s="220"/>
      <c r="D48" s="220"/>
      <c r="E48" s="28"/>
      <c r="F48" s="220"/>
      <c r="G48" s="220"/>
      <c r="H48" s="232"/>
      <c r="I48" s="220"/>
      <c r="J48" s="220"/>
      <c r="K48" s="233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</row>
    <row r="49" spans="1:36" ht="15.6" customHeight="1" x14ac:dyDescent="0.25">
      <c r="A49" s="222"/>
      <c r="B49" s="220"/>
      <c r="C49" s="220"/>
      <c r="D49" s="220"/>
      <c r="E49" s="28"/>
      <c r="F49" s="220"/>
      <c r="G49" s="220"/>
      <c r="H49" s="232"/>
      <c r="I49" s="220"/>
      <c r="J49" s="220"/>
      <c r="K49" s="233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</row>
    <row r="50" spans="1:36" ht="15.6" customHeight="1" x14ac:dyDescent="0.25">
      <c r="A50" s="222"/>
      <c r="B50" s="220"/>
      <c r="C50" s="220"/>
      <c r="D50" s="220"/>
      <c r="E50" s="28"/>
      <c r="F50" s="220"/>
      <c r="G50" s="220"/>
      <c r="H50" s="232"/>
      <c r="I50" s="220"/>
      <c r="J50" s="220"/>
      <c r="K50" s="233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</row>
    <row r="51" spans="1:36" ht="15.6" customHeight="1" x14ac:dyDescent="0.25">
      <c r="A51" s="222"/>
      <c r="B51" s="220"/>
      <c r="C51" s="220"/>
      <c r="D51" s="220"/>
      <c r="E51" s="28"/>
      <c r="F51" s="220"/>
      <c r="G51" s="220"/>
      <c r="H51" s="232"/>
      <c r="I51" s="220"/>
      <c r="J51" s="220"/>
      <c r="K51" s="233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</row>
    <row r="52" spans="1:36" ht="15.6" customHeight="1" x14ac:dyDescent="0.25">
      <c r="A52" s="222"/>
      <c r="B52" s="220"/>
      <c r="C52" s="220"/>
      <c r="D52" s="220"/>
      <c r="E52" s="28"/>
      <c r="F52" s="220"/>
      <c r="G52" s="220"/>
      <c r="H52" s="232"/>
      <c r="I52" s="220"/>
      <c r="J52" s="220"/>
      <c r="K52" s="233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</row>
    <row r="53" spans="1:36" ht="15.6" customHeight="1" x14ac:dyDescent="0.25">
      <c r="A53" s="222"/>
      <c r="B53" s="220"/>
      <c r="C53" s="220"/>
      <c r="D53" s="220"/>
      <c r="E53" s="28"/>
      <c r="F53" s="220"/>
      <c r="G53" s="220"/>
      <c r="H53" s="232"/>
      <c r="I53" s="220"/>
      <c r="J53" s="220"/>
      <c r="K53" s="233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</row>
    <row r="54" spans="1:36" ht="15.6" customHeight="1" x14ac:dyDescent="0.25">
      <c r="A54" s="222"/>
      <c r="B54" s="220"/>
      <c r="C54" s="220"/>
      <c r="D54" s="220"/>
      <c r="E54" s="28"/>
      <c r="F54" s="220"/>
      <c r="G54" s="220"/>
      <c r="H54" s="232"/>
      <c r="I54" s="220"/>
      <c r="J54" s="220"/>
      <c r="K54" s="233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</row>
    <row r="55" spans="1:36" ht="15.6" customHeight="1" x14ac:dyDescent="0.25">
      <c r="A55" s="222"/>
      <c r="B55" s="220"/>
      <c r="C55" s="220"/>
      <c r="D55" s="220"/>
      <c r="E55" s="28"/>
      <c r="F55" s="220"/>
      <c r="G55" s="220"/>
      <c r="H55" s="232"/>
      <c r="I55" s="220"/>
      <c r="J55" s="220"/>
      <c r="K55" s="233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</row>
    <row r="56" spans="1:36" ht="15.6" customHeight="1" x14ac:dyDescent="0.25">
      <c r="A56" s="222"/>
      <c r="B56" s="220"/>
      <c r="C56" s="220"/>
      <c r="D56" s="220"/>
      <c r="E56" s="28"/>
      <c r="F56" s="220"/>
      <c r="G56" s="220"/>
      <c r="H56" s="232"/>
      <c r="I56" s="220"/>
      <c r="J56" s="220"/>
      <c r="K56" s="233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</row>
    <row r="57" spans="1:36" ht="15.6" customHeight="1" x14ac:dyDescent="0.25">
      <c r="A57" s="222"/>
      <c r="B57" s="220"/>
      <c r="C57" s="220"/>
      <c r="D57" s="220"/>
      <c r="E57" s="28"/>
      <c r="F57" s="220"/>
      <c r="G57" s="220"/>
      <c r="H57" s="232"/>
      <c r="I57" s="220"/>
      <c r="J57" s="220"/>
      <c r="K57" s="233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</row>
    <row r="58" spans="1:36" ht="15.6" customHeight="1" x14ac:dyDescent="0.25">
      <c r="A58" s="222"/>
      <c r="B58" s="220"/>
      <c r="C58" s="220"/>
      <c r="D58" s="220"/>
      <c r="E58" s="28"/>
      <c r="F58" s="220"/>
      <c r="G58" s="220"/>
      <c r="H58" s="232"/>
      <c r="I58" s="220"/>
      <c r="J58" s="220"/>
      <c r="K58" s="233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</row>
    <row r="59" spans="1:36" ht="15.6" customHeight="1" x14ac:dyDescent="0.25">
      <c r="A59" s="222"/>
      <c r="B59" s="220"/>
      <c r="C59" s="220"/>
      <c r="D59" s="220"/>
      <c r="E59" s="28"/>
      <c r="F59" s="220"/>
      <c r="G59" s="220"/>
      <c r="H59" s="232"/>
      <c r="I59" s="220"/>
      <c r="J59" s="220"/>
      <c r="K59" s="233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</row>
    <row r="60" spans="1:36" ht="15.6" customHeight="1" x14ac:dyDescent="0.25">
      <c r="A60" s="222"/>
      <c r="B60" s="220"/>
      <c r="C60" s="220"/>
      <c r="D60" s="220"/>
      <c r="E60" s="28"/>
      <c r="F60" s="220"/>
      <c r="G60" s="220"/>
      <c r="H60" s="232"/>
      <c r="I60" s="220"/>
      <c r="J60" s="220"/>
      <c r="K60" s="233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</row>
    <row r="61" spans="1:36" ht="15.6" customHeight="1" x14ac:dyDescent="0.25">
      <c r="A61" s="222"/>
      <c r="B61" s="220"/>
      <c r="C61" s="220"/>
      <c r="D61" s="220"/>
      <c r="E61" s="28"/>
      <c r="F61" s="220"/>
      <c r="G61" s="220"/>
      <c r="H61" s="232"/>
      <c r="I61" s="220"/>
      <c r="J61" s="220"/>
      <c r="K61" s="233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</row>
    <row r="62" spans="1:36" ht="15.6" customHeight="1" x14ac:dyDescent="0.25">
      <c r="A62" s="222"/>
      <c r="B62" s="220"/>
      <c r="C62" s="220"/>
      <c r="D62" s="220"/>
      <c r="E62" s="28"/>
      <c r="F62" s="220"/>
      <c r="G62" s="220"/>
      <c r="H62" s="232"/>
      <c r="I62" s="220"/>
      <c r="J62" s="220"/>
      <c r="K62" s="233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</row>
    <row r="63" spans="1:36" ht="15.6" customHeight="1" x14ac:dyDescent="0.25">
      <c r="A63" s="222"/>
      <c r="B63" s="220"/>
      <c r="C63" s="220"/>
      <c r="D63" s="220"/>
      <c r="E63" s="28"/>
      <c r="F63" s="220"/>
      <c r="G63" s="220"/>
      <c r="H63" s="232"/>
      <c r="I63" s="220"/>
      <c r="J63" s="220"/>
      <c r="K63" s="233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</row>
    <row r="64" spans="1:36" ht="15.6" customHeight="1" x14ac:dyDescent="0.25">
      <c r="A64" s="222"/>
      <c r="B64" s="220"/>
      <c r="C64" s="220"/>
      <c r="D64" s="220"/>
      <c r="E64" s="28"/>
      <c r="F64" s="220"/>
      <c r="G64" s="220"/>
      <c r="H64" s="232"/>
      <c r="I64" s="220"/>
      <c r="J64" s="220"/>
      <c r="K64" s="233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</row>
    <row r="65" spans="1:36" ht="15.6" customHeight="1" x14ac:dyDescent="0.25">
      <c r="A65" s="222"/>
      <c r="B65" s="220"/>
      <c r="C65" s="220"/>
      <c r="D65" s="220"/>
      <c r="E65" s="28"/>
      <c r="F65" s="220"/>
      <c r="G65" s="220"/>
      <c r="H65" s="232"/>
      <c r="I65" s="220"/>
      <c r="J65" s="220"/>
      <c r="K65" s="233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</row>
    <row r="66" spans="1:36" ht="15.6" customHeight="1" x14ac:dyDescent="0.25">
      <c r="A66" s="222"/>
      <c r="B66" s="220"/>
      <c r="C66" s="220"/>
      <c r="D66" s="220"/>
      <c r="E66" s="28"/>
      <c r="F66" s="220"/>
      <c r="G66" s="220"/>
      <c r="H66" s="232"/>
      <c r="I66" s="220"/>
      <c r="J66" s="220"/>
      <c r="K66" s="233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</row>
    <row r="67" spans="1:36" ht="15.6" customHeight="1" x14ac:dyDescent="0.25">
      <c r="A67" s="222"/>
      <c r="B67" s="220"/>
      <c r="C67" s="220"/>
      <c r="D67" s="220"/>
      <c r="E67" s="28"/>
      <c r="F67" s="220"/>
      <c r="G67" s="220"/>
      <c r="H67" s="232"/>
      <c r="I67" s="220"/>
      <c r="J67" s="220"/>
      <c r="K67" s="233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</row>
    <row r="68" spans="1:36" ht="15.6" customHeight="1" x14ac:dyDescent="0.25">
      <c r="A68" s="222"/>
      <c r="B68" s="220"/>
      <c r="C68" s="220"/>
      <c r="D68" s="220"/>
      <c r="E68" s="28"/>
      <c r="F68" s="220"/>
      <c r="G68" s="220"/>
      <c r="H68" s="232"/>
      <c r="I68" s="220"/>
      <c r="J68" s="220"/>
      <c r="K68" s="233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</row>
    <row r="69" spans="1:36" ht="15.6" customHeight="1" x14ac:dyDescent="0.25">
      <c r="A69" s="222"/>
      <c r="B69" s="220"/>
      <c r="C69" s="220"/>
      <c r="D69" s="220"/>
      <c r="E69" s="28"/>
      <c r="F69" s="220"/>
      <c r="G69" s="220"/>
      <c r="H69" s="232"/>
      <c r="I69" s="220"/>
      <c r="J69" s="220"/>
      <c r="K69" s="233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</row>
    <row r="70" spans="1:36" ht="15.6" customHeight="1" x14ac:dyDescent="0.25">
      <c r="A70" s="222"/>
      <c r="B70" s="220"/>
      <c r="C70" s="220"/>
      <c r="D70" s="220"/>
      <c r="E70" s="28"/>
      <c r="F70" s="220"/>
      <c r="G70" s="220"/>
      <c r="H70" s="232"/>
      <c r="I70" s="220"/>
      <c r="J70" s="220"/>
      <c r="K70" s="233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</row>
    <row r="71" spans="1:36" s="235" customFormat="1" ht="15.6" customHeight="1" x14ac:dyDescent="0.25">
      <c r="A71" s="234"/>
      <c r="B71" s="220"/>
      <c r="C71" s="220"/>
      <c r="D71" s="220"/>
      <c r="E71" s="28"/>
      <c r="F71" s="220"/>
      <c r="G71" s="220"/>
      <c r="H71" s="232"/>
      <c r="I71" s="220"/>
      <c r="J71" s="220"/>
      <c r="K71" s="233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</row>
    <row r="72" spans="1:36" s="235" customFormat="1" ht="15.6" customHeight="1" x14ac:dyDescent="0.25">
      <c r="A72" s="234"/>
      <c r="B72" s="220"/>
      <c r="C72" s="220"/>
      <c r="D72" s="220"/>
      <c r="E72" s="28"/>
      <c r="F72" s="220"/>
      <c r="G72" s="220"/>
      <c r="H72" s="232"/>
      <c r="I72" s="220"/>
      <c r="J72" s="220"/>
      <c r="K72" s="233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</row>
    <row r="73" spans="1:36" s="235" customFormat="1" ht="15.6" customHeight="1" x14ac:dyDescent="0.25">
      <c r="A73" s="234"/>
      <c r="B73" s="220"/>
      <c r="C73" s="220"/>
      <c r="D73" s="220"/>
      <c r="E73" s="28"/>
      <c r="F73" s="220"/>
      <c r="G73" s="220"/>
      <c r="H73" s="232"/>
      <c r="I73" s="220"/>
      <c r="J73" s="220"/>
      <c r="K73" s="233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</row>
    <row r="74" spans="1:36" s="235" customFormat="1" ht="15.6" customHeight="1" x14ac:dyDescent="0.25">
      <c r="A74" s="234"/>
      <c r="B74" s="220"/>
      <c r="C74" s="220"/>
      <c r="D74" s="220"/>
      <c r="E74" s="28"/>
      <c r="F74" s="220"/>
      <c r="G74" s="220"/>
      <c r="H74" s="232"/>
      <c r="I74" s="220"/>
      <c r="J74" s="220"/>
      <c r="K74" s="233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</row>
    <row r="75" spans="1:36" s="235" customFormat="1" ht="15.6" customHeight="1" x14ac:dyDescent="0.25">
      <c r="A75" s="234"/>
      <c r="B75" s="220"/>
      <c r="C75" s="220"/>
      <c r="D75" s="220"/>
      <c r="E75" s="28"/>
      <c r="F75" s="220"/>
      <c r="G75" s="220"/>
      <c r="H75" s="232"/>
      <c r="I75" s="220"/>
      <c r="J75" s="220"/>
      <c r="K75" s="233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</row>
    <row r="76" spans="1:36" s="235" customFormat="1" ht="15.6" customHeight="1" x14ac:dyDescent="0.25">
      <c r="A76" s="234"/>
      <c r="B76" s="220"/>
      <c r="C76" s="220"/>
      <c r="D76" s="220"/>
      <c r="E76" s="28"/>
      <c r="F76" s="220"/>
      <c r="G76" s="220"/>
      <c r="H76" s="232"/>
      <c r="I76" s="220"/>
      <c r="J76" s="220"/>
      <c r="K76" s="233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</row>
    <row r="77" spans="1:36" s="235" customFormat="1" ht="15.6" customHeight="1" x14ac:dyDescent="0.25">
      <c r="A77" s="234"/>
      <c r="B77" s="220"/>
      <c r="C77" s="220"/>
      <c r="D77" s="220"/>
      <c r="E77" s="28"/>
      <c r="F77" s="220"/>
      <c r="G77" s="220"/>
      <c r="H77" s="232"/>
      <c r="I77" s="220"/>
      <c r="J77" s="220"/>
      <c r="K77" s="233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</row>
    <row r="78" spans="1:36" s="235" customFormat="1" ht="15.6" customHeight="1" x14ac:dyDescent="0.25">
      <c r="A78" s="234"/>
      <c r="B78" s="220"/>
      <c r="C78" s="220"/>
      <c r="D78" s="220"/>
      <c r="E78" s="28"/>
      <c r="F78" s="220"/>
      <c r="G78" s="220"/>
      <c r="H78" s="232"/>
      <c r="I78" s="220"/>
      <c r="J78" s="220"/>
      <c r="K78" s="233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</row>
    <row r="79" spans="1:36" s="235" customFormat="1" ht="15.6" customHeight="1" x14ac:dyDescent="0.25">
      <c r="A79" s="234"/>
      <c r="B79" s="220"/>
      <c r="C79" s="220"/>
      <c r="D79" s="220"/>
      <c r="E79" s="28"/>
      <c r="F79" s="220"/>
      <c r="G79" s="220"/>
      <c r="H79" s="232"/>
      <c r="I79" s="220"/>
      <c r="J79" s="220"/>
      <c r="K79" s="233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</row>
    <row r="80" spans="1:36" s="235" customFormat="1" ht="15.6" customHeight="1" x14ac:dyDescent="0.25">
      <c r="A80" s="234"/>
      <c r="B80" s="220"/>
      <c r="C80" s="220"/>
      <c r="D80" s="220"/>
      <c r="E80" s="28"/>
      <c r="F80" s="220"/>
      <c r="G80" s="220"/>
      <c r="H80" s="232"/>
      <c r="I80" s="220"/>
      <c r="J80" s="220"/>
      <c r="K80" s="233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</row>
    <row r="81" spans="1:36" s="235" customFormat="1" ht="15.6" customHeight="1" x14ac:dyDescent="0.25">
      <c r="A81" s="234"/>
      <c r="B81" s="220"/>
      <c r="C81" s="220"/>
      <c r="D81" s="220"/>
      <c r="E81" s="28"/>
      <c r="F81" s="220"/>
      <c r="G81" s="220"/>
      <c r="H81" s="232"/>
      <c r="I81" s="220"/>
      <c r="J81" s="220"/>
      <c r="K81" s="233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</row>
    <row r="82" spans="1:36" s="235" customFormat="1" ht="15.6" customHeight="1" x14ac:dyDescent="0.25">
      <c r="A82" s="234"/>
      <c r="B82" s="108"/>
      <c r="C82" s="108"/>
      <c r="D82" s="108"/>
      <c r="E82" s="23"/>
      <c r="F82" s="108"/>
      <c r="G82" s="108"/>
      <c r="H82" s="236"/>
      <c r="I82" s="108"/>
      <c r="J82" s="108"/>
      <c r="K82" s="237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220"/>
      <c r="AE82" s="220"/>
      <c r="AF82" s="220"/>
      <c r="AG82" s="220"/>
      <c r="AH82" s="220"/>
      <c r="AI82" s="220"/>
      <c r="AJ82" s="220"/>
    </row>
    <row r="83" spans="1:36" s="235" customFormat="1" ht="15.6" customHeight="1" x14ac:dyDescent="0.25">
      <c r="A83" s="234"/>
      <c r="B83" s="108"/>
      <c r="C83" s="108"/>
      <c r="D83" s="108"/>
      <c r="E83" s="23"/>
      <c r="F83" s="108"/>
      <c r="G83" s="108"/>
      <c r="H83" s="236"/>
      <c r="I83" s="108"/>
      <c r="J83" s="108"/>
      <c r="K83" s="237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220"/>
      <c r="AE83" s="220"/>
      <c r="AF83" s="220"/>
      <c r="AG83" s="220"/>
      <c r="AH83" s="220"/>
      <c r="AI83" s="220"/>
      <c r="AJ83" s="220"/>
    </row>
    <row r="84" spans="1:36" s="235" customFormat="1" ht="15.6" customHeight="1" x14ac:dyDescent="0.25">
      <c r="A84" s="234"/>
      <c r="B84" s="108"/>
      <c r="C84" s="108"/>
      <c r="D84" s="108"/>
      <c r="E84" s="23"/>
      <c r="F84" s="108"/>
      <c r="G84" s="108"/>
      <c r="H84" s="236"/>
      <c r="I84" s="108"/>
      <c r="J84" s="108"/>
      <c r="K84" s="237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220"/>
      <c r="AE84" s="220"/>
      <c r="AF84" s="220"/>
      <c r="AG84" s="220"/>
      <c r="AH84" s="220"/>
      <c r="AI84" s="220"/>
      <c r="AJ84" s="220"/>
    </row>
    <row r="85" spans="1:36" s="235" customFormat="1" ht="15.6" customHeight="1" x14ac:dyDescent="0.25">
      <c r="A85" s="234"/>
      <c r="B85" s="108"/>
      <c r="C85" s="108"/>
      <c r="D85" s="108"/>
      <c r="E85" s="23"/>
      <c r="F85" s="108"/>
      <c r="G85" s="108"/>
      <c r="H85" s="236"/>
      <c r="I85" s="108"/>
      <c r="J85" s="108"/>
      <c r="K85" s="237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220"/>
      <c r="AE85" s="220"/>
      <c r="AF85" s="220"/>
      <c r="AG85" s="220"/>
      <c r="AH85" s="220"/>
      <c r="AI85" s="220"/>
      <c r="AJ85" s="220"/>
    </row>
    <row r="86" spans="1:36" s="235" customFormat="1" ht="15.6" customHeight="1" x14ac:dyDescent="0.25">
      <c r="A86" s="234"/>
      <c r="B86" s="108"/>
      <c r="C86" s="108"/>
      <c r="D86" s="108"/>
      <c r="E86" s="23"/>
      <c r="F86" s="108"/>
      <c r="G86" s="108"/>
      <c r="H86" s="236"/>
      <c r="I86" s="108"/>
      <c r="J86" s="108"/>
      <c r="K86" s="237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220"/>
      <c r="AE86" s="220"/>
      <c r="AF86" s="220"/>
      <c r="AG86" s="220"/>
      <c r="AH86" s="220"/>
      <c r="AI86" s="220"/>
      <c r="AJ86" s="220"/>
    </row>
    <row r="87" spans="1:36" s="235" customFormat="1" ht="15.6" customHeight="1" x14ac:dyDescent="0.25">
      <c r="A87" s="234"/>
      <c r="B87" s="108"/>
      <c r="C87" s="108"/>
      <c r="D87" s="108"/>
      <c r="E87" s="23"/>
      <c r="F87" s="108"/>
      <c r="G87" s="108"/>
      <c r="H87" s="236"/>
      <c r="I87" s="108"/>
      <c r="J87" s="108"/>
      <c r="K87" s="237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220"/>
      <c r="AE87" s="220"/>
      <c r="AF87" s="220"/>
      <c r="AG87" s="220"/>
      <c r="AH87" s="220"/>
      <c r="AI87" s="220"/>
      <c r="AJ87" s="220"/>
    </row>
    <row r="88" spans="1:36" s="235" customFormat="1" ht="15.6" customHeight="1" x14ac:dyDescent="0.25">
      <c r="A88" s="234"/>
      <c r="B88" s="108"/>
      <c r="C88" s="108"/>
      <c r="D88" s="108"/>
      <c r="E88" s="23"/>
      <c r="F88" s="108"/>
      <c r="G88" s="108"/>
      <c r="H88" s="236"/>
      <c r="I88" s="108"/>
      <c r="J88" s="108"/>
      <c r="K88" s="237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220"/>
      <c r="AE88" s="220"/>
      <c r="AF88" s="220"/>
      <c r="AG88" s="220"/>
      <c r="AH88" s="220"/>
      <c r="AI88" s="220"/>
      <c r="AJ88" s="220"/>
    </row>
    <row r="89" spans="1:36" s="235" customFormat="1" ht="15.6" customHeight="1" x14ac:dyDescent="0.25">
      <c r="A89" s="234"/>
      <c r="B89" s="108"/>
      <c r="C89" s="108"/>
      <c r="D89" s="108"/>
      <c r="E89" s="23"/>
      <c r="F89" s="108"/>
      <c r="G89" s="108"/>
      <c r="H89" s="236"/>
      <c r="I89" s="108"/>
      <c r="J89" s="108"/>
      <c r="K89" s="237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220"/>
      <c r="AE89" s="220"/>
      <c r="AF89" s="220"/>
      <c r="AG89" s="220"/>
      <c r="AH89" s="220"/>
      <c r="AI89" s="220"/>
      <c r="AJ89" s="220"/>
    </row>
    <row r="90" spans="1:36" s="235" customFormat="1" ht="15.6" customHeight="1" x14ac:dyDescent="0.25">
      <c r="A90" s="234"/>
      <c r="B90" s="108"/>
      <c r="C90" s="108"/>
      <c r="D90" s="108"/>
      <c r="E90" s="23"/>
      <c r="F90" s="108"/>
      <c r="G90" s="108"/>
      <c r="H90" s="236"/>
      <c r="I90" s="108"/>
      <c r="J90" s="108"/>
      <c r="K90" s="237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220"/>
      <c r="AE90" s="220"/>
      <c r="AF90" s="220"/>
      <c r="AG90" s="220"/>
      <c r="AH90" s="220"/>
      <c r="AI90" s="220"/>
      <c r="AJ90" s="220"/>
    </row>
    <row r="91" spans="1:36" s="235" customFormat="1" ht="15.6" customHeight="1" x14ac:dyDescent="0.25">
      <c r="A91" s="234"/>
      <c r="B91" s="108"/>
      <c r="C91" s="108"/>
      <c r="D91" s="108"/>
      <c r="E91" s="23"/>
      <c r="F91" s="108"/>
      <c r="G91" s="108"/>
      <c r="H91" s="236"/>
      <c r="I91" s="108"/>
      <c r="J91" s="108"/>
      <c r="K91" s="237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220"/>
      <c r="AE91" s="220"/>
      <c r="AF91" s="220"/>
      <c r="AG91" s="220"/>
      <c r="AH91" s="220"/>
      <c r="AI91" s="220"/>
      <c r="AJ91" s="220"/>
    </row>
    <row r="92" spans="1:36" s="235" customFormat="1" ht="15.6" customHeight="1" x14ac:dyDescent="0.25">
      <c r="A92" s="234"/>
      <c r="B92" s="108"/>
      <c r="C92" s="108"/>
      <c r="D92" s="108"/>
      <c r="E92" s="23"/>
      <c r="F92" s="108"/>
      <c r="G92" s="108"/>
      <c r="H92" s="236"/>
      <c r="I92" s="108"/>
      <c r="J92" s="108"/>
      <c r="K92" s="237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220"/>
      <c r="AE92" s="220"/>
      <c r="AF92" s="220"/>
      <c r="AG92" s="220"/>
      <c r="AH92" s="220"/>
      <c r="AI92" s="220"/>
      <c r="AJ92" s="220"/>
    </row>
    <row r="93" spans="1:36" s="235" customFormat="1" ht="15.6" customHeight="1" x14ac:dyDescent="0.25">
      <c r="A93" s="234"/>
      <c r="B93" s="108"/>
      <c r="C93" s="108"/>
      <c r="D93" s="108"/>
      <c r="E93" s="23"/>
      <c r="F93" s="108"/>
      <c r="G93" s="108"/>
      <c r="H93" s="236"/>
      <c r="I93" s="108"/>
      <c r="J93" s="108"/>
      <c r="K93" s="237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220"/>
      <c r="AE93" s="220"/>
      <c r="AF93" s="220"/>
      <c r="AG93" s="220"/>
      <c r="AH93" s="220"/>
      <c r="AI93" s="220"/>
      <c r="AJ93" s="220"/>
    </row>
    <row r="94" spans="1:36" s="235" customFormat="1" ht="15.6" customHeight="1" x14ac:dyDescent="0.25">
      <c r="A94" s="234"/>
      <c r="B94" s="108"/>
      <c r="C94" s="108"/>
      <c r="D94" s="108"/>
      <c r="E94" s="23"/>
      <c r="F94" s="108"/>
      <c r="G94" s="108"/>
      <c r="H94" s="236"/>
      <c r="I94" s="108"/>
      <c r="J94" s="108"/>
      <c r="K94" s="237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220"/>
      <c r="AE94" s="220"/>
      <c r="AF94" s="220"/>
      <c r="AG94" s="220"/>
      <c r="AH94" s="220"/>
      <c r="AI94" s="220"/>
      <c r="AJ94" s="220"/>
    </row>
    <row r="95" spans="1:36" s="235" customFormat="1" ht="15.6" customHeight="1" x14ac:dyDescent="0.25">
      <c r="A95" s="234"/>
      <c r="B95" s="108"/>
      <c r="C95" s="108"/>
      <c r="D95" s="108"/>
      <c r="E95" s="23"/>
      <c r="F95" s="108"/>
      <c r="G95" s="108"/>
      <c r="H95" s="236"/>
      <c r="I95" s="108"/>
      <c r="J95" s="108"/>
      <c r="K95" s="237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220"/>
      <c r="AE95" s="220"/>
      <c r="AF95" s="220"/>
      <c r="AG95" s="220"/>
      <c r="AH95" s="220"/>
      <c r="AI95" s="220"/>
      <c r="AJ95" s="220"/>
    </row>
    <row r="96" spans="1:36" s="235" customFormat="1" ht="15.6" customHeight="1" x14ac:dyDescent="0.25">
      <c r="A96" s="234"/>
      <c r="B96" s="108"/>
      <c r="C96" s="108"/>
      <c r="D96" s="108"/>
      <c r="E96" s="23"/>
      <c r="F96" s="108"/>
      <c r="G96" s="108"/>
      <c r="H96" s="236"/>
      <c r="I96" s="108"/>
      <c r="J96" s="108"/>
      <c r="K96" s="237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220"/>
      <c r="AE96" s="220"/>
      <c r="AF96" s="220"/>
      <c r="AG96" s="220"/>
      <c r="AH96" s="220"/>
      <c r="AI96" s="220"/>
      <c r="AJ96" s="220"/>
    </row>
    <row r="97" spans="1:36" s="235" customFormat="1" ht="15.6" customHeight="1" x14ac:dyDescent="0.25">
      <c r="A97" s="234"/>
      <c r="B97" s="108"/>
      <c r="C97" s="108"/>
      <c r="D97" s="108"/>
      <c r="E97" s="23"/>
      <c r="F97" s="108"/>
      <c r="G97" s="108"/>
      <c r="H97" s="236"/>
      <c r="I97" s="108"/>
      <c r="J97" s="108"/>
      <c r="K97" s="237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220"/>
      <c r="AE97" s="220"/>
      <c r="AF97" s="220"/>
      <c r="AG97" s="220"/>
      <c r="AH97" s="220"/>
      <c r="AI97" s="220"/>
      <c r="AJ97" s="220"/>
    </row>
    <row r="98" spans="1:36" s="235" customFormat="1" ht="15.6" customHeight="1" x14ac:dyDescent="0.25">
      <c r="A98" s="234"/>
      <c r="B98" s="108"/>
      <c r="C98" s="108"/>
      <c r="D98" s="108"/>
      <c r="E98" s="23"/>
      <c r="F98" s="108"/>
      <c r="G98" s="108"/>
      <c r="H98" s="236"/>
      <c r="I98" s="108"/>
      <c r="J98" s="108"/>
      <c r="K98" s="237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220"/>
      <c r="AE98" s="220"/>
      <c r="AF98" s="220"/>
      <c r="AG98" s="220"/>
      <c r="AH98" s="220"/>
      <c r="AI98" s="220"/>
      <c r="AJ98" s="220"/>
    </row>
    <row r="99" spans="1:36" s="235" customFormat="1" ht="15.6" customHeight="1" x14ac:dyDescent="0.25">
      <c r="A99" s="234"/>
      <c r="B99" s="108"/>
      <c r="C99" s="108"/>
      <c r="D99" s="108"/>
      <c r="E99" s="23"/>
      <c r="F99" s="108"/>
      <c r="G99" s="108"/>
      <c r="H99" s="236"/>
      <c r="I99" s="108"/>
      <c r="J99" s="108"/>
      <c r="K99" s="237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220"/>
      <c r="AE99" s="220"/>
      <c r="AF99" s="220"/>
      <c r="AG99" s="220"/>
      <c r="AH99" s="220"/>
      <c r="AI99" s="220"/>
      <c r="AJ99" s="220"/>
    </row>
    <row r="100" spans="1:36" s="235" customFormat="1" ht="15.6" customHeight="1" x14ac:dyDescent="0.25">
      <c r="A100" s="234"/>
      <c r="B100" s="108"/>
      <c r="C100" s="108"/>
      <c r="D100" s="108"/>
      <c r="E100" s="23"/>
      <c r="F100" s="108"/>
      <c r="G100" s="108"/>
      <c r="H100" s="236"/>
      <c r="I100" s="108"/>
      <c r="J100" s="108"/>
      <c r="K100" s="237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220"/>
      <c r="AE100" s="220"/>
      <c r="AF100" s="220"/>
      <c r="AG100" s="220"/>
      <c r="AH100" s="220"/>
      <c r="AI100" s="220"/>
      <c r="AJ100" s="220"/>
    </row>
    <row r="101" spans="1:36" s="235" customFormat="1" ht="15.6" customHeight="1" x14ac:dyDescent="0.25">
      <c r="A101" s="234"/>
      <c r="B101" s="108"/>
      <c r="C101" s="108"/>
      <c r="D101" s="108"/>
      <c r="E101" s="23"/>
      <c r="F101" s="108"/>
      <c r="G101" s="108"/>
      <c r="H101" s="236"/>
      <c r="I101" s="108"/>
      <c r="J101" s="108"/>
      <c r="K101" s="237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220"/>
      <c r="AE101" s="220"/>
      <c r="AF101" s="220"/>
      <c r="AG101" s="220"/>
      <c r="AH101" s="220"/>
      <c r="AI101" s="220"/>
      <c r="AJ101" s="220"/>
    </row>
    <row r="102" spans="1:36" s="235" customFormat="1" ht="15.6" customHeight="1" x14ac:dyDescent="0.25">
      <c r="A102" s="234"/>
      <c r="B102" s="108"/>
      <c r="C102" s="108"/>
      <c r="D102" s="108"/>
      <c r="E102" s="23"/>
      <c r="F102" s="108"/>
      <c r="G102" s="108"/>
      <c r="H102" s="236"/>
      <c r="I102" s="108"/>
      <c r="J102" s="108"/>
      <c r="K102" s="237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220"/>
      <c r="AE102" s="220"/>
      <c r="AF102" s="220"/>
      <c r="AG102" s="220"/>
      <c r="AH102" s="220"/>
      <c r="AI102" s="220"/>
      <c r="AJ102" s="220"/>
    </row>
    <row r="103" spans="1:36" s="235" customFormat="1" ht="15.6" customHeight="1" x14ac:dyDescent="0.25">
      <c r="A103" s="234"/>
      <c r="B103" s="108"/>
      <c r="C103" s="108"/>
      <c r="D103" s="108"/>
      <c r="E103" s="23"/>
      <c r="F103" s="108"/>
      <c r="G103" s="108"/>
      <c r="H103" s="236"/>
      <c r="I103" s="108"/>
      <c r="J103" s="108"/>
      <c r="K103" s="237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220"/>
      <c r="AE103" s="220"/>
      <c r="AF103" s="220"/>
      <c r="AG103" s="220"/>
      <c r="AH103" s="220"/>
      <c r="AI103" s="220"/>
      <c r="AJ103" s="220"/>
    </row>
    <row r="104" spans="1:36" s="235" customFormat="1" ht="15.6" customHeight="1" x14ac:dyDescent="0.25">
      <c r="A104" s="234"/>
      <c r="B104" s="108"/>
      <c r="C104" s="108"/>
      <c r="D104" s="108"/>
      <c r="E104" s="23"/>
      <c r="F104" s="108"/>
      <c r="G104" s="108"/>
      <c r="H104" s="236"/>
      <c r="I104" s="108"/>
      <c r="J104" s="108"/>
      <c r="K104" s="237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220"/>
      <c r="AE104" s="220"/>
      <c r="AF104" s="220"/>
      <c r="AG104" s="220"/>
      <c r="AH104" s="220"/>
      <c r="AI104" s="220"/>
      <c r="AJ104" s="220"/>
    </row>
    <row r="105" spans="1:36" s="235" customFormat="1" ht="15.6" customHeight="1" x14ac:dyDescent="0.25">
      <c r="A105" s="234"/>
      <c r="B105" s="108"/>
      <c r="C105" s="108"/>
      <c r="D105" s="108"/>
      <c r="E105" s="23"/>
      <c r="F105" s="108"/>
      <c r="G105" s="108"/>
      <c r="H105" s="236"/>
      <c r="I105" s="108"/>
      <c r="J105" s="108"/>
      <c r="K105" s="237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220"/>
      <c r="AE105" s="220"/>
      <c r="AF105" s="220"/>
      <c r="AG105" s="220"/>
      <c r="AH105" s="220"/>
      <c r="AI105" s="220"/>
      <c r="AJ105" s="220"/>
    </row>
    <row r="106" spans="1:36" s="235" customFormat="1" ht="15.6" customHeight="1" x14ac:dyDescent="0.25">
      <c r="A106" s="234"/>
      <c r="B106" s="108"/>
      <c r="C106" s="108"/>
      <c r="D106" s="108"/>
      <c r="E106" s="23"/>
      <c r="F106" s="108"/>
      <c r="G106" s="108"/>
      <c r="H106" s="236"/>
      <c r="I106" s="108"/>
      <c r="J106" s="108"/>
      <c r="K106" s="237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220"/>
      <c r="AE106" s="220"/>
      <c r="AF106" s="220"/>
      <c r="AG106" s="220"/>
      <c r="AH106" s="220"/>
      <c r="AI106" s="220"/>
      <c r="AJ106" s="220"/>
    </row>
    <row r="107" spans="1:36" s="235" customFormat="1" ht="15.6" customHeight="1" x14ac:dyDescent="0.25">
      <c r="A107" s="234"/>
      <c r="B107" s="108"/>
      <c r="C107" s="108"/>
      <c r="D107" s="108"/>
      <c r="E107" s="23"/>
      <c r="F107" s="108"/>
      <c r="G107" s="108"/>
      <c r="H107" s="236"/>
      <c r="I107" s="108"/>
      <c r="J107" s="108"/>
      <c r="K107" s="237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220"/>
      <c r="AE107" s="220"/>
      <c r="AF107" s="220"/>
      <c r="AG107" s="220"/>
      <c r="AH107" s="220"/>
      <c r="AI107" s="220"/>
      <c r="AJ107" s="220"/>
    </row>
    <row r="108" spans="1:36" s="235" customFormat="1" ht="15.6" customHeight="1" x14ac:dyDescent="0.25">
      <c r="A108" s="234"/>
      <c r="B108" s="108"/>
      <c r="C108" s="108"/>
      <c r="D108" s="108"/>
      <c r="E108" s="23"/>
      <c r="F108" s="108"/>
      <c r="G108" s="108"/>
      <c r="H108" s="236"/>
      <c r="I108" s="108"/>
      <c r="J108" s="108"/>
      <c r="K108" s="237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220"/>
      <c r="AE108" s="220"/>
      <c r="AF108" s="220"/>
      <c r="AG108" s="220"/>
      <c r="AH108" s="220"/>
      <c r="AI108" s="220"/>
      <c r="AJ108" s="220"/>
    </row>
    <row r="109" spans="1:36" s="235" customFormat="1" ht="15.6" customHeight="1" x14ac:dyDescent="0.25">
      <c r="A109" s="234"/>
      <c r="B109" s="108"/>
      <c r="C109" s="108"/>
      <c r="D109" s="108"/>
      <c r="E109" s="23"/>
      <c r="F109" s="108"/>
      <c r="G109" s="108"/>
      <c r="H109" s="236"/>
      <c r="I109" s="108"/>
      <c r="J109" s="108"/>
      <c r="K109" s="237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220"/>
      <c r="AE109" s="220"/>
      <c r="AF109" s="220"/>
      <c r="AG109" s="220"/>
      <c r="AH109" s="220"/>
      <c r="AI109" s="220"/>
      <c r="AJ109" s="220"/>
    </row>
    <row r="110" spans="1:36" s="235" customFormat="1" ht="15.6" customHeight="1" x14ac:dyDescent="0.25">
      <c r="A110" s="234"/>
      <c r="B110" s="108"/>
      <c r="C110" s="108"/>
      <c r="D110" s="108"/>
      <c r="E110" s="23"/>
      <c r="F110" s="108"/>
      <c r="G110" s="108"/>
      <c r="H110" s="236"/>
      <c r="I110" s="108"/>
      <c r="J110" s="108"/>
      <c r="K110" s="237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220"/>
      <c r="AE110" s="220"/>
      <c r="AF110" s="220"/>
      <c r="AG110" s="220"/>
      <c r="AH110" s="220"/>
      <c r="AI110" s="220"/>
      <c r="AJ110" s="220"/>
    </row>
    <row r="111" spans="1:36" s="235" customFormat="1" ht="15.6" customHeight="1" x14ac:dyDescent="0.25">
      <c r="A111" s="234"/>
      <c r="B111" s="108"/>
      <c r="C111" s="108"/>
      <c r="D111" s="108"/>
      <c r="E111" s="23"/>
      <c r="F111" s="108"/>
      <c r="G111" s="108"/>
      <c r="H111" s="236"/>
      <c r="I111" s="108"/>
      <c r="J111" s="108"/>
      <c r="K111" s="237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220"/>
      <c r="AE111" s="220"/>
      <c r="AF111" s="220"/>
      <c r="AG111" s="220"/>
      <c r="AH111" s="220"/>
      <c r="AI111" s="220"/>
      <c r="AJ111" s="220"/>
    </row>
    <row r="112" spans="1:36" s="235" customFormat="1" ht="15.6" customHeight="1" x14ac:dyDescent="0.25">
      <c r="A112" s="234"/>
      <c r="B112" s="108"/>
      <c r="C112" s="108"/>
      <c r="D112" s="108"/>
      <c r="E112" s="23"/>
      <c r="F112" s="108"/>
      <c r="G112" s="108"/>
      <c r="H112" s="236"/>
      <c r="I112" s="108"/>
      <c r="J112" s="108"/>
      <c r="K112" s="237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220"/>
      <c r="AE112" s="220"/>
      <c r="AF112" s="220"/>
      <c r="AG112" s="220"/>
      <c r="AH112" s="220"/>
      <c r="AI112" s="220"/>
      <c r="AJ112" s="220"/>
    </row>
    <row r="113" spans="1:36" s="235" customFormat="1" ht="15.6" customHeight="1" x14ac:dyDescent="0.25">
      <c r="A113" s="234"/>
      <c r="B113" s="108"/>
      <c r="C113" s="108"/>
      <c r="D113" s="108"/>
      <c r="E113" s="23"/>
      <c r="F113" s="108"/>
      <c r="G113" s="108"/>
      <c r="H113" s="236"/>
      <c r="I113" s="108"/>
      <c r="J113" s="108"/>
      <c r="K113" s="237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220"/>
      <c r="AE113" s="220"/>
      <c r="AF113" s="220"/>
      <c r="AG113" s="220"/>
      <c r="AH113" s="220"/>
      <c r="AI113" s="220"/>
      <c r="AJ113" s="220"/>
    </row>
    <row r="114" spans="1:36" s="235" customFormat="1" ht="15.6" customHeight="1" x14ac:dyDescent="0.25">
      <c r="A114" s="234"/>
      <c r="B114" s="108"/>
      <c r="C114" s="108"/>
      <c r="D114" s="108"/>
      <c r="E114" s="23"/>
      <c r="F114" s="108"/>
      <c r="G114" s="108"/>
      <c r="H114" s="236"/>
      <c r="I114" s="108"/>
      <c r="J114" s="108"/>
      <c r="K114" s="237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220"/>
      <c r="AE114" s="220"/>
      <c r="AF114" s="220"/>
      <c r="AG114" s="220"/>
      <c r="AH114" s="220"/>
      <c r="AI114" s="220"/>
      <c r="AJ114" s="220"/>
    </row>
    <row r="115" spans="1:36" s="235" customFormat="1" ht="15.6" customHeight="1" x14ac:dyDescent="0.25">
      <c r="A115" s="234"/>
      <c r="B115" s="108"/>
      <c r="C115" s="108"/>
      <c r="D115" s="108"/>
      <c r="E115" s="23"/>
      <c r="F115" s="108"/>
      <c r="G115" s="108"/>
      <c r="H115" s="236"/>
      <c r="I115" s="108"/>
      <c r="J115" s="108"/>
      <c r="K115" s="237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220"/>
      <c r="AE115" s="220"/>
      <c r="AF115" s="220"/>
      <c r="AG115" s="220"/>
      <c r="AH115" s="220"/>
      <c r="AI115" s="220"/>
      <c r="AJ115" s="220"/>
    </row>
    <row r="116" spans="1:36" s="235" customFormat="1" ht="15.6" customHeight="1" x14ac:dyDescent="0.25">
      <c r="A116" s="234"/>
      <c r="B116" s="108"/>
      <c r="C116" s="108"/>
      <c r="D116" s="108"/>
      <c r="E116" s="23"/>
      <c r="F116" s="108"/>
      <c r="G116" s="108"/>
      <c r="H116" s="236"/>
      <c r="I116" s="108"/>
      <c r="J116" s="108"/>
      <c r="K116" s="237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220"/>
      <c r="AE116" s="220"/>
      <c r="AF116" s="220"/>
      <c r="AG116" s="220"/>
      <c r="AH116" s="220"/>
      <c r="AI116" s="220"/>
      <c r="AJ116" s="220"/>
    </row>
    <row r="117" spans="1:36" s="235" customFormat="1" ht="15.6" customHeight="1" x14ac:dyDescent="0.25">
      <c r="A117" s="234"/>
      <c r="B117" s="108"/>
      <c r="C117" s="108"/>
      <c r="D117" s="108"/>
      <c r="E117" s="23"/>
      <c r="F117" s="108"/>
      <c r="G117" s="108"/>
      <c r="H117" s="236"/>
      <c r="I117" s="108"/>
      <c r="J117" s="108"/>
      <c r="K117" s="237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220"/>
      <c r="AE117" s="220"/>
      <c r="AF117" s="220"/>
      <c r="AG117" s="220"/>
      <c r="AH117" s="220"/>
      <c r="AI117" s="220"/>
      <c r="AJ117" s="220"/>
    </row>
    <row r="118" spans="1:36" s="235" customFormat="1" ht="15.6" customHeight="1" x14ac:dyDescent="0.25">
      <c r="A118" s="234"/>
      <c r="B118" s="108"/>
      <c r="C118" s="108"/>
      <c r="D118" s="108"/>
      <c r="E118" s="23"/>
      <c r="F118" s="108"/>
      <c r="G118" s="108"/>
      <c r="H118" s="236"/>
      <c r="I118" s="108"/>
      <c r="J118" s="108"/>
      <c r="K118" s="237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220"/>
      <c r="AE118" s="220"/>
      <c r="AF118" s="220"/>
      <c r="AG118" s="220"/>
      <c r="AH118" s="220"/>
      <c r="AI118" s="220"/>
      <c r="AJ118" s="220"/>
    </row>
    <row r="119" spans="1:36" s="235" customFormat="1" ht="15.6" customHeight="1" x14ac:dyDescent="0.25">
      <c r="A119" s="234"/>
      <c r="B119" s="108"/>
      <c r="C119" s="108"/>
      <c r="D119" s="108"/>
      <c r="E119" s="23"/>
      <c r="F119" s="108"/>
      <c r="G119" s="108"/>
      <c r="H119" s="236"/>
      <c r="I119" s="108"/>
      <c r="J119" s="108"/>
      <c r="K119" s="237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220"/>
      <c r="AE119" s="220"/>
      <c r="AF119" s="220"/>
      <c r="AG119" s="220"/>
      <c r="AH119" s="220"/>
      <c r="AI119" s="220"/>
      <c r="AJ119" s="220"/>
    </row>
    <row r="120" spans="1:36" s="235" customFormat="1" ht="15.6" customHeight="1" x14ac:dyDescent="0.25">
      <c r="A120" s="234"/>
      <c r="B120" s="108"/>
      <c r="C120" s="108"/>
      <c r="D120" s="108"/>
      <c r="E120" s="23"/>
      <c r="F120" s="108"/>
      <c r="G120" s="108"/>
      <c r="H120" s="236"/>
      <c r="I120" s="108"/>
      <c r="J120" s="108"/>
      <c r="K120" s="237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220"/>
      <c r="AE120" s="220"/>
      <c r="AF120" s="220"/>
      <c r="AG120" s="220"/>
      <c r="AH120" s="220"/>
      <c r="AI120" s="220"/>
      <c r="AJ120" s="220"/>
    </row>
    <row r="121" spans="1:36" s="235" customFormat="1" ht="15.6" customHeight="1" x14ac:dyDescent="0.25">
      <c r="A121" s="234"/>
      <c r="B121" s="108"/>
      <c r="C121" s="108"/>
      <c r="D121" s="108"/>
      <c r="E121" s="23"/>
      <c r="F121" s="108"/>
      <c r="G121" s="108"/>
      <c r="H121" s="236"/>
      <c r="I121" s="108"/>
      <c r="J121" s="108"/>
      <c r="K121" s="237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220"/>
      <c r="AE121" s="220"/>
      <c r="AF121" s="220"/>
      <c r="AG121" s="220"/>
      <c r="AH121" s="220"/>
      <c r="AI121" s="220"/>
      <c r="AJ121" s="220"/>
    </row>
    <row r="122" spans="1:36" s="235" customFormat="1" ht="15.6" customHeight="1" x14ac:dyDescent="0.25">
      <c r="A122" s="234"/>
      <c r="B122" s="108"/>
      <c r="C122" s="108"/>
      <c r="D122" s="108"/>
      <c r="E122" s="23"/>
      <c r="F122" s="108"/>
      <c r="G122" s="108"/>
      <c r="H122" s="236"/>
      <c r="I122" s="108"/>
      <c r="J122" s="108"/>
      <c r="K122" s="237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220"/>
      <c r="AE122" s="220"/>
      <c r="AF122" s="220"/>
      <c r="AG122" s="220"/>
      <c r="AH122" s="220"/>
      <c r="AI122" s="220"/>
      <c r="AJ122" s="220"/>
    </row>
    <row r="123" spans="1:36" s="235" customFormat="1" ht="15.6" customHeight="1" x14ac:dyDescent="0.25">
      <c r="A123" s="234"/>
      <c r="B123" s="108"/>
      <c r="C123" s="108"/>
      <c r="D123" s="108"/>
      <c r="E123" s="23"/>
      <c r="F123" s="108"/>
      <c r="G123" s="108"/>
      <c r="H123" s="236"/>
      <c r="I123" s="108"/>
      <c r="J123" s="108"/>
      <c r="K123" s="237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220"/>
      <c r="AE123" s="220"/>
      <c r="AF123" s="220"/>
      <c r="AG123" s="220"/>
      <c r="AH123" s="220"/>
      <c r="AI123" s="220"/>
      <c r="AJ123" s="220"/>
    </row>
    <row r="124" spans="1:36" s="235" customFormat="1" ht="15.6" customHeight="1" x14ac:dyDescent="0.25">
      <c r="A124" s="234"/>
      <c r="B124" s="108"/>
      <c r="C124" s="108"/>
      <c r="D124" s="108"/>
      <c r="E124" s="23"/>
      <c r="F124" s="108"/>
      <c r="G124" s="108"/>
      <c r="H124" s="236"/>
      <c r="I124" s="108"/>
      <c r="J124" s="108"/>
      <c r="K124" s="237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220"/>
      <c r="AE124" s="220"/>
      <c r="AF124" s="220"/>
      <c r="AG124" s="220"/>
      <c r="AH124" s="220"/>
      <c r="AI124" s="220"/>
      <c r="AJ124" s="220"/>
    </row>
    <row r="125" spans="1:36" s="235" customFormat="1" ht="15.6" customHeight="1" x14ac:dyDescent="0.25">
      <c r="A125" s="234"/>
      <c r="B125" s="108"/>
      <c r="C125" s="108"/>
      <c r="D125" s="108"/>
      <c r="E125" s="23"/>
      <c r="F125" s="108"/>
      <c r="G125" s="108"/>
      <c r="H125" s="236"/>
      <c r="I125" s="108"/>
      <c r="J125" s="108"/>
      <c r="K125" s="237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220"/>
      <c r="AE125" s="220"/>
      <c r="AF125" s="220"/>
      <c r="AG125" s="220"/>
      <c r="AH125" s="220"/>
      <c r="AI125" s="220"/>
      <c r="AJ125" s="220"/>
    </row>
    <row r="126" spans="1:36" s="235" customFormat="1" ht="15.6" customHeight="1" x14ac:dyDescent="0.25">
      <c r="A126" s="234"/>
      <c r="B126" s="108"/>
      <c r="C126" s="108"/>
      <c r="D126" s="108"/>
      <c r="E126" s="23"/>
      <c r="F126" s="108"/>
      <c r="G126" s="108"/>
      <c r="H126" s="236"/>
      <c r="I126" s="108"/>
      <c r="J126" s="108"/>
      <c r="K126" s="237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220"/>
      <c r="AE126" s="220"/>
      <c r="AF126" s="220"/>
      <c r="AG126" s="220"/>
      <c r="AH126" s="220"/>
      <c r="AI126" s="220"/>
      <c r="AJ126" s="220"/>
    </row>
    <row r="127" spans="1:36" s="235" customFormat="1" ht="15.6" customHeight="1" x14ac:dyDescent="0.25">
      <c r="A127" s="234"/>
      <c r="B127" s="108"/>
      <c r="C127" s="108"/>
      <c r="D127" s="108"/>
      <c r="E127" s="23"/>
      <c r="F127" s="108"/>
      <c r="G127" s="108"/>
      <c r="H127" s="236"/>
      <c r="I127" s="108"/>
      <c r="J127" s="108"/>
      <c r="K127" s="237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220"/>
      <c r="AE127" s="220"/>
      <c r="AF127" s="220"/>
      <c r="AG127" s="220"/>
      <c r="AH127" s="220"/>
      <c r="AI127" s="220"/>
      <c r="AJ127" s="220"/>
    </row>
    <row r="128" spans="1:36" s="235" customFormat="1" ht="15.6" customHeight="1" x14ac:dyDescent="0.25">
      <c r="A128" s="234"/>
      <c r="B128" s="108"/>
      <c r="C128" s="108"/>
      <c r="D128" s="108"/>
      <c r="E128" s="23"/>
      <c r="F128" s="108"/>
      <c r="G128" s="108"/>
      <c r="H128" s="236"/>
      <c r="I128" s="108"/>
      <c r="J128" s="108"/>
      <c r="K128" s="237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220"/>
      <c r="AE128" s="220"/>
      <c r="AF128" s="220"/>
      <c r="AG128" s="220"/>
      <c r="AH128" s="220"/>
      <c r="AI128" s="220"/>
      <c r="AJ128" s="220"/>
    </row>
    <row r="129" spans="1:36" s="235" customFormat="1" ht="15.6" customHeight="1" x14ac:dyDescent="0.25">
      <c r="A129" s="234"/>
      <c r="B129" s="108"/>
      <c r="C129" s="108"/>
      <c r="D129" s="108"/>
      <c r="E129" s="23"/>
      <c r="F129" s="108"/>
      <c r="G129" s="108"/>
      <c r="H129" s="236"/>
      <c r="I129" s="108"/>
      <c r="J129" s="108"/>
      <c r="K129" s="237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220"/>
      <c r="AE129" s="220"/>
      <c r="AF129" s="220"/>
      <c r="AG129" s="220"/>
      <c r="AH129" s="220"/>
      <c r="AI129" s="220"/>
      <c r="AJ129" s="220"/>
    </row>
    <row r="130" spans="1:36" s="235" customFormat="1" ht="15.6" customHeight="1" x14ac:dyDescent="0.25">
      <c r="A130" s="234"/>
      <c r="B130" s="108"/>
      <c r="C130" s="108"/>
      <c r="D130" s="108"/>
      <c r="E130" s="23"/>
      <c r="F130" s="108"/>
      <c r="G130" s="108"/>
      <c r="H130" s="236"/>
      <c r="I130" s="108"/>
      <c r="J130" s="108"/>
      <c r="K130" s="237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220"/>
      <c r="AE130" s="220"/>
      <c r="AF130" s="220"/>
      <c r="AG130" s="220"/>
      <c r="AH130" s="220"/>
      <c r="AI130" s="220"/>
      <c r="AJ130" s="220"/>
    </row>
    <row r="131" spans="1:36" s="235" customFormat="1" ht="15.6" customHeight="1" x14ac:dyDescent="0.25">
      <c r="A131" s="234"/>
      <c r="B131" s="108"/>
      <c r="C131" s="108"/>
      <c r="D131" s="108"/>
      <c r="E131" s="23"/>
      <c r="F131" s="108"/>
      <c r="G131" s="108"/>
      <c r="H131" s="236"/>
      <c r="I131" s="108"/>
      <c r="J131" s="108"/>
      <c r="K131" s="237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220"/>
      <c r="AE131" s="220"/>
      <c r="AF131" s="220"/>
      <c r="AG131" s="220"/>
      <c r="AH131" s="220"/>
      <c r="AI131" s="220"/>
      <c r="AJ131" s="220"/>
    </row>
    <row r="132" spans="1:36" s="235" customFormat="1" ht="15.6" customHeight="1" x14ac:dyDescent="0.25">
      <c r="A132" s="234"/>
      <c r="B132" s="108"/>
      <c r="C132" s="108"/>
      <c r="D132" s="108"/>
      <c r="E132" s="23"/>
      <c r="F132" s="108"/>
      <c r="G132" s="108"/>
      <c r="H132" s="236"/>
      <c r="I132" s="108"/>
      <c r="J132" s="108"/>
      <c r="K132" s="237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220"/>
      <c r="AE132" s="220"/>
      <c r="AF132" s="220"/>
      <c r="AG132" s="220"/>
      <c r="AH132" s="220"/>
      <c r="AI132" s="220"/>
      <c r="AJ132" s="220"/>
    </row>
    <row r="133" spans="1:36" s="235" customFormat="1" ht="15.6" customHeight="1" x14ac:dyDescent="0.25">
      <c r="A133" s="234"/>
      <c r="B133" s="108"/>
      <c r="C133" s="108"/>
      <c r="D133" s="108"/>
      <c r="E133" s="23"/>
      <c r="F133" s="108"/>
      <c r="G133" s="108"/>
      <c r="H133" s="236"/>
      <c r="I133" s="108"/>
      <c r="J133" s="108"/>
      <c r="K133" s="237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220"/>
      <c r="AE133" s="220"/>
      <c r="AF133" s="220"/>
      <c r="AG133" s="220"/>
      <c r="AH133" s="220"/>
      <c r="AI133" s="220"/>
      <c r="AJ133" s="220"/>
    </row>
    <row r="134" spans="1:36" s="235" customFormat="1" ht="15.6" customHeight="1" x14ac:dyDescent="0.25">
      <c r="A134" s="234"/>
      <c r="B134" s="108"/>
      <c r="C134" s="108"/>
      <c r="D134" s="108"/>
      <c r="E134" s="23"/>
      <c r="F134" s="108"/>
      <c r="G134" s="108"/>
      <c r="H134" s="236"/>
      <c r="I134" s="108"/>
      <c r="J134" s="108"/>
      <c r="K134" s="237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220"/>
      <c r="AE134" s="220"/>
      <c r="AF134" s="220"/>
      <c r="AG134" s="220"/>
      <c r="AH134" s="220"/>
      <c r="AI134" s="220"/>
      <c r="AJ134" s="220"/>
    </row>
    <row r="135" spans="1:36" s="235" customFormat="1" ht="15.6" customHeight="1" x14ac:dyDescent="0.25">
      <c r="A135" s="234"/>
      <c r="B135" s="108"/>
      <c r="C135" s="108"/>
      <c r="D135" s="108"/>
      <c r="E135" s="23"/>
      <c r="F135" s="108"/>
      <c r="G135" s="108"/>
      <c r="H135" s="236"/>
      <c r="I135" s="108"/>
      <c r="J135" s="108"/>
      <c r="K135" s="237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220"/>
      <c r="AE135" s="220"/>
      <c r="AF135" s="220"/>
      <c r="AG135" s="220"/>
      <c r="AH135" s="220"/>
      <c r="AI135" s="220"/>
      <c r="AJ135" s="220"/>
    </row>
    <row r="136" spans="1:36" s="235" customFormat="1" ht="15.6" customHeight="1" x14ac:dyDescent="0.25">
      <c r="A136" s="234"/>
      <c r="B136" s="108"/>
      <c r="C136" s="108"/>
      <c r="D136" s="108"/>
      <c r="E136" s="23"/>
      <c r="F136" s="108"/>
      <c r="G136" s="108"/>
      <c r="H136" s="236"/>
      <c r="I136" s="108"/>
      <c r="J136" s="108"/>
      <c r="K136" s="237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220"/>
      <c r="AE136" s="220"/>
      <c r="AF136" s="220"/>
      <c r="AG136" s="220"/>
      <c r="AH136" s="220"/>
      <c r="AI136" s="220"/>
      <c r="AJ136" s="220"/>
    </row>
    <row r="137" spans="1:36" s="235" customFormat="1" ht="15.6" customHeight="1" x14ac:dyDescent="0.25">
      <c r="A137" s="234"/>
      <c r="B137" s="108"/>
      <c r="C137" s="108"/>
      <c r="D137" s="108"/>
      <c r="E137" s="23"/>
      <c r="F137" s="108"/>
      <c r="G137" s="108"/>
      <c r="H137" s="236"/>
      <c r="I137" s="108"/>
      <c r="J137" s="108"/>
      <c r="K137" s="237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220"/>
      <c r="AE137" s="220"/>
      <c r="AF137" s="220"/>
      <c r="AG137" s="220"/>
      <c r="AH137" s="220"/>
      <c r="AI137" s="220"/>
      <c r="AJ137" s="220"/>
    </row>
    <row r="138" spans="1:36" s="235" customFormat="1" ht="15.6" customHeight="1" x14ac:dyDescent="0.25">
      <c r="A138" s="234"/>
      <c r="B138" s="108"/>
      <c r="C138" s="108"/>
      <c r="D138" s="108"/>
      <c r="E138" s="23"/>
      <c r="F138" s="108"/>
      <c r="G138" s="108"/>
      <c r="H138" s="236"/>
      <c r="I138" s="108"/>
      <c r="J138" s="108"/>
      <c r="K138" s="237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220"/>
      <c r="AE138" s="220"/>
      <c r="AF138" s="220"/>
      <c r="AG138" s="220"/>
      <c r="AH138" s="220"/>
      <c r="AI138" s="220"/>
      <c r="AJ138" s="220"/>
    </row>
    <row r="139" spans="1:36" s="235" customFormat="1" ht="15.6" customHeight="1" x14ac:dyDescent="0.25">
      <c r="A139" s="234"/>
      <c r="B139" s="108"/>
      <c r="C139" s="108"/>
      <c r="D139" s="108"/>
      <c r="E139" s="23"/>
      <c r="F139" s="108"/>
      <c r="G139" s="108"/>
      <c r="H139" s="236"/>
      <c r="I139" s="108"/>
      <c r="J139" s="108"/>
      <c r="K139" s="237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220"/>
      <c r="AE139" s="220"/>
      <c r="AF139" s="220"/>
      <c r="AG139" s="220"/>
      <c r="AH139" s="220"/>
      <c r="AI139" s="220"/>
      <c r="AJ139" s="220"/>
    </row>
    <row r="140" spans="1:36" s="235" customFormat="1" ht="15.6" customHeight="1" x14ac:dyDescent="0.25">
      <c r="A140" s="234"/>
      <c r="B140" s="108"/>
      <c r="C140" s="108"/>
      <c r="D140" s="108"/>
      <c r="E140" s="23"/>
      <c r="F140" s="108"/>
      <c r="G140" s="108"/>
      <c r="H140" s="236"/>
      <c r="I140" s="108"/>
      <c r="J140" s="108"/>
      <c r="K140" s="237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220"/>
      <c r="AE140" s="220"/>
      <c r="AF140" s="220"/>
      <c r="AG140" s="220"/>
      <c r="AH140" s="220"/>
      <c r="AI140" s="220"/>
      <c r="AJ140" s="220"/>
    </row>
    <row r="141" spans="1:36" s="235" customFormat="1" ht="15.6" customHeight="1" x14ac:dyDescent="0.25">
      <c r="A141" s="234"/>
      <c r="B141" s="108"/>
      <c r="C141" s="108"/>
      <c r="D141" s="108"/>
      <c r="E141" s="23"/>
      <c r="F141" s="108"/>
      <c r="G141" s="108"/>
      <c r="H141" s="236"/>
      <c r="I141" s="108"/>
      <c r="J141" s="108"/>
      <c r="K141" s="23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220"/>
      <c r="AE141" s="220"/>
      <c r="AF141" s="220"/>
      <c r="AG141" s="220"/>
      <c r="AH141" s="220"/>
      <c r="AI141" s="220"/>
      <c r="AJ141" s="220"/>
    </row>
    <row r="142" spans="1:36" s="235" customFormat="1" ht="15.6" customHeight="1" x14ac:dyDescent="0.25">
      <c r="A142" s="234"/>
      <c r="B142" s="108"/>
      <c r="C142" s="108"/>
      <c r="D142" s="108"/>
      <c r="E142" s="23"/>
      <c r="F142" s="108"/>
      <c r="G142" s="108"/>
      <c r="H142" s="236"/>
      <c r="I142" s="108"/>
      <c r="J142" s="108"/>
      <c r="K142" s="237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220"/>
      <c r="AE142" s="220"/>
      <c r="AF142" s="220"/>
      <c r="AG142" s="220"/>
      <c r="AH142" s="220"/>
      <c r="AI142" s="220"/>
      <c r="AJ142" s="220"/>
    </row>
    <row r="143" spans="1:36" s="235" customFormat="1" ht="15.6" customHeight="1" x14ac:dyDescent="0.25">
      <c r="A143" s="234"/>
      <c r="B143" s="108"/>
      <c r="C143" s="108"/>
      <c r="D143" s="108"/>
      <c r="E143" s="23"/>
      <c r="F143" s="108"/>
      <c r="G143" s="108"/>
      <c r="H143" s="236"/>
      <c r="I143" s="108"/>
      <c r="J143" s="108"/>
      <c r="K143" s="237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220"/>
      <c r="AE143" s="220"/>
      <c r="AF143" s="220"/>
      <c r="AG143" s="220"/>
      <c r="AH143" s="220"/>
      <c r="AI143" s="220"/>
      <c r="AJ143" s="220"/>
    </row>
    <row r="144" spans="1:36" s="235" customFormat="1" ht="15.6" customHeight="1" x14ac:dyDescent="0.25">
      <c r="A144" s="234"/>
      <c r="B144" s="108"/>
      <c r="C144" s="108"/>
      <c r="D144" s="108"/>
      <c r="E144" s="23"/>
      <c r="F144" s="108"/>
      <c r="G144" s="108"/>
      <c r="H144" s="236"/>
      <c r="I144" s="108"/>
      <c r="J144" s="108"/>
      <c r="K144" s="237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220"/>
      <c r="AE144" s="220"/>
      <c r="AF144" s="220"/>
      <c r="AG144" s="220"/>
      <c r="AH144" s="220"/>
      <c r="AI144" s="220"/>
      <c r="AJ144" s="220"/>
    </row>
    <row r="145" spans="1:36" s="235" customFormat="1" ht="15.6" customHeight="1" x14ac:dyDescent="0.25">
      <c r="A145" s="234"/>
      <c r="B145" s="108"/>
      <c r="C145" s="108"/>
      <c r="D145" s="108"/>
      <c r="E145" s="23"/>
      <c r="F145" s="108"/>
      <c r="G145" s="108"/>
      <c r="H145" s="236"/>
      <c r="I145" s="108"/>
      <c r="J145" s="108"/>
      <c r="K145" s="237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220"/>
      <c r="AE145" s="220"/>
      <c r="AF145" s="220"/>
      <c r="AG145" s="220"/>
      <c r="AH145" s="220"/>
      <c r="AI145" s="220"/>
      <c r="AJ145" s="220"/>
    </row>
    <row r="146" spans="1:36" s="235" customFormat="1" ht="15.6" customHeight="1" x14ac:dyDescent="0.25">
      <c r="A146" s="234"/>
      <c r="B146" s="108"/>
      <c r="C146" s="108"/>
      <c r="D146" s="108"/>
      <c r="E146" s="23"/>
      <c r="F146" s="108"/>
      <c r="G146" s="108"/>
      <c r="H146" s="236"/>
      <c r="I146" s="108"/>
      <c r="J146" s="108"/>
      <c r="K146" s="237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220"/>
      <c r="AE146" s="220"/>
      <c r="AF146" s="220"/>
      <c r="AG146" s="220"/>
      <c r="AH146" s="220"/>
      <c r="AI146" s="220"/>
      <c r="AJ146" s="220"/>
    </row>
    <row r="147" spans="1:36" s="235" customFormat="1" ht="15.6" customHeight="1" x14ac:dyDescent="0.25">
      <c r="A147" s="234"/>
      <c r="B147" s="108"/>
      <c r="C147" s="108"/>
      <c r="D147" s="108"/>
      <c r="E147" s="23"/>
      <c r="F147" s="108"/>
      <c r="G147" s="108"/>
      <c r="H147" s="236"/>
      <c r="I147" s="108"/>
      <c r="J147" s="108"/>
      <c r="K147" s="237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220"/>
      <c r="AE147" s="220"/>
      <c r="AF147" s="220"/>
      <c r="AG147" s="220"/>
      <c r="AH147" s="220"/>
      <c r="AI147" s="220"/>
      <c r="AJ147" s="220"/>
    </row>
    <row r="148" spans="1:36" s="235" customFormat="1" ht="15.6" customHeight="1" x14ac:dyDescent="0.25">
      <c r="A148" s="234"/>
      <c r="B148" s="108"/>
      <c r="C148" s="108"/>
      <c r="D148" s="108"/>
      <c r="E148" s="23"/>
      <c r="F148" s="108"/>
      <c r="G148" s="108"/>
      <c r="H148" s="236"/>
      <c r="I148" s="108"/>
      <c r="J148" s="108"/>
      <c r="K148" s="237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220"/>
      <c r="AE148" s="220"/>
      <c r="AF148" s="220"/>
      <c r="AG148" s="220"/>
      <c r="AH148" s="220"/>
      <c r="AI148" s="220"/>
      <c r="AJ148" s="220"/>
    </row>
    <row r="149" spans="1:36" s="235" customFormat="1" ht="15.6" customHeight="1" x14ac:dyDescent="0.25">
      <c r="A149" s="234"/>
      <c r="B149" s="108"/>
      <c r="C149" s="108"/>
      <c r="D149" s="108"/>
      <c r="E149" s="23"/>
      <c r="F149" s="108"/>
      <c r="G149" s="108"/>
      <c r="H149" s="236"/>
      <c r="I149" s="108"/>
      <c r="J149" s="108"/>
      <c r="K149" s="237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220"/>
      <c r="AE149" s="220"/>
      <c r="AF149" s="220"/>
      <c r="AG149" s="220"/>
      <c r="AH149" s="220"/>
      <c r="AI149" s="220"/>
      <c r="AJ149" s="220"/>
    </row>
    <row r="150" spans="1:36" s="235" customFormat="1" ht="15.6" customHeight="1" x14ac:dyDescent="0.25">
      <c r="A150" s="234"/>
      <c r="B150" s="108"/>
      <c r="C150" s="108"/>
      <c r="D150" s="108"/>
      <c r="E150" s="23"/>
      <c r="F150" s="108"/>
      <c r="G150" s="108"/>
      <c r="H150" s="236"/>
      <c r="I150" s="108"/>
      <c r="J150" s="108"/>
      <c r="K150" s="237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220"/>
      <c r="AE150" s="220"/>
      <c r="AF150" s="220"/>
      <c r="AG150" s="220"/>
      <c r="AH150" s="220"/>
      <c r="AI150" s="220"/>
      <c r="AJ150" s="220"/>
    </row>
    <row r="151" spans="1:36" s="235" customFormat="1" ht="15.6" customHeight="1" x14ac:dyDescent="0.25">
      <c r="A151" s="234"/>
      <c r="B151" s="108"/>
      <c r="C151" s="108"/>
      <c r="D151" s="108"/>
      <c r="E151" s="23"/>
      <c r="F151" s="108"/>
      <c r="G151" s="108"/>
      <c r="H151" s="236"/>
      <c r="I151" s="108"/>
      <c r="J151" s="108"/>
      <c r="K151" s="237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220"/>
      <c r="AE151" s="220"/>
      <c r="AF151" s="220"/>
      <c r="AG151" s="220"/>
      <c r="AH151" s="220"/>
      <c r="AI151" s="220"/>
      <c r="AJ151" s="220"/>
    </row>
    <row r="152" spans="1:36" s="235" customFormat="1" ht="15.6" customHeight="1" x14ac:dyDescent="0.25">
      <c r="A152" s="234"/>
      <c r="B152" s="108"/>
      <c r="C152" s="108"/>
      <c r="D152" s="108"/>
      <c r="E152" s="23"/>
      <c r="F152" s="108"/>
      <c r="G152" s="108"/>
      <c r="H152" s="236"/>
      <c r="I152" s="108"/>
      <c r="J152" s="108"/>
      <c r="K152" s="237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220"/>
      <c r="AE152" s="220"/>
      <c r="AF152" s="220"/>
      <c r="AG152" s="220"/>
      <c r="AH152" s="220"/>
      <c r="AI152" s="220"/>
      <c r="AJ152" s="220"/>
    </row>
    <row r="153" spans="1:36" s="235" customFormat="1" ht="15.6" customHeight="1" x14ac:dyDescent="0.25">
      <c r="A153" s="234"/>
      <c r="B153" s="108"/>
      <c r="C153" s="108"/>
      <c r="D153" s="108"/>
      <c r="E153" s="23"/>
      <c r="F153" s="108"/>
      <c r="G153" s="108"/>
      <c r="H153" s="236"/>
      <c r="I153" s="108"/>
      <c r="J153" s="108"/>
      <c r="K153" s="237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220"/>
      <c r="AE153" s="220"/>
      <c r="AF153" s="220"/>
      <c r="AG153" s="220"/>
      <c r="AH153" s="220"/>
      <c r="AI153" s="220"/>
      <c r="AJ153" s="220"/>
    </row>
    <row r="154" spans="1:36" s="235" customFormat="1" ht="15.6" customHeight="1" x14ac:dyDescent="0.25">
      <c r="A154" s="234"/>
      <c r="B154" s="108"/>
      <c r="C154" s="108"/>
      <c r="D154" s="108"/>
      <c r="E154" s="23"/>
      <c r="F154" s="108"/>
      <c r="G154" s="108"/>
      <c r="H154" s="236"/>
      <c r="I154" s="108"/>
      <c r="J154" s="108"/>
      <c r="K154" s="237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220"/>
      <c r="AE154" s="220"/>
      <c r="AF154" s="220"/>
      <c r="AG154" s="220"/>
      <c r="AH154" s="220"/>
      <c r="AI154" s="220"/>
      <c r="AJ154" s="220"/>
    </row>
    <row r="155" spans="1:36" s="235" customFormat="1" ht="15.6" customHeight="1" x14ac:dyDescent="0.25">
      <c r="A155" s="234"/>
      <c r="B155" s="108"/>
      <c r="C155" s="108"/>
      <c r="D155" s="108"/>
      <c r="E155" s="23"/>
      <c r="F155" s="108"/>
      <c r="G155" s="108"/>
      <c r="H155" s="236"/>
      <c r="I155" s="108"/>
      <c r="J155" s="108"/>
      <c r="K155" s="237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220"/>
      <c r="AE155" s="220"/>
      <c r="AF155" s="220"/>
      <c r="AG155" s="220"/>
      <c r="AH155" s="220"/>
      <c r="AI155" s="220"/>
      <c r="AJ155" s="220"/>
    </row>
    <row r="156" spans="1:36" s="235" customFormat="1" ht="15.6" customHeight="1" x14ac:dyDescent="0.25">
      <c r="A156" s="234"/>
      <c r="B156" s="108"/>
      <c r="C156" s="108"/>
      <c r="D156" s="108"/>
      <c r="E156" s="23"/>
      <c r="F156" s="108"/>
      <c r="G156" s="108"/>
      <c r="H156" s="236"/>
      <c r="I156" s="108"/>
      <c r="J156" s="108"/>
      <c r="K156" s="237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220"/>
      <c r="AE156" s="220"/>
      <c r="AF156" s="220"/>
      <c r="AG156" s="220"/>
      <c r="AH156" s="220"/>
      <c r="AI156" s="220"/>
      <c r="AJ156" s="220"/>
    </row>
    <row r="157" spans="1:36" ht="15.6" customHeight="1" x14ac:dyDescent="0.25">
      <c r="AD157" s="220"/>
      <c r="AE157" s="220"/>
      <c r="AF157" s="220"/>
      <c r="AG157" s="220"/>
      <c r="AH157" s="220"/>
      <c r="AI157" s="220"/>
      <c r="AJ157" s="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2023-03-06T03:43:18Z</dcterms:modified>
</cp:coreProperties>
</file>